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Data Analytics BootCamp\Homework and Projects\excel_challenge\Case_1\"/>
    </mc:Choice>
  </mc:AlternateContent>
  <xr:revisionPtr revIDLastSave="0" documentId="13_ncr:1_{9A8D01C8-E3CF-456D-BA08-DF43B50BCCEB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6" sheetId="10" r:id="rId1"/>
    <sheet name="Sheet7 (2)" sheetId="8" r:id="rId2"/>
    <sheet name="Sheet1" sheetId="1" r:id="rId3"/>
    <sheet name="Bonus Qx" sheetId="7" r:id="rId4"/>
    <sheet name="Sheet2" sheetId="2" r:id="rId5"/>
    <sheet name="Sheet3" sheetId="4" r:id="rId6"/>
    <sheet name="Sheet5" sheetId="5" r:id="rId7"/>
  </sheets>
  <definedNames>
    <definedName name="BackersCount">Sheet1!$L$2:$L$4115</definedName>
    <definedName name="failed">Sheet6!$E$2:$E$1531</definedName>
    <definedName name="status">Sheet1!$F$2:$F$4115</definedName>
    <definedName name="successful">Sheet6!$B$2:$B$2186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8" l="1"/>
  <c r="B4" i="8"/>
  <c r="J8" i="10"/>
  <c r="J7" i="10"/>
  <c r="J6" i="10"/>
  <c r="J5" i="10"/>
  <c r="I8" i="10"/>
  <c r="I7" i="10"/>
  <c r="I6" i="10"/>
  <c r="I5" i="10"/>
  <c r="J4" i="10"/>
  <c r="I4" i="10"/>
  <c r="J3" i="10"/>
  <c r="I3" i="10"/>
  <c r="B16" i="8" l="1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E4" i="8"/>
  <c r="D4" i="8"/>
  <c r="C4" i="8"/>
  <c r="C5" i="8"/>
  <c r="C6" i="8"/>
  <c r="C7" i="8"/>
  <c r="C8" i="8"/>
  <c r="C9" i="8"/>
  <c r="C10" i="8"/>
  <c r="C11" i="8"/>
  <c r="C12" i="8"/>
  <c r="C13" i="8"/>
  <c r="C14" i="8"/>
  <c r="C15" i="8"/>
  <c r="B5" i="8"/>
  <c r="B6" i="8"/>
  <c r="B7" i="8"/>
  <c r="B8" i="8"/>
  <c r="B9" i="8"/>
  <c r="B10" i="8"/>
  <c r="B11" i="8"/>
  <c r="B12" i="8"/>
  <c r="B13" i="8"/>
  <c r="B14" i="8"/>
  <c r="B15" i="8"/>
  <c r="C14" i="7"/>
  <c r="D14" i="7"/>
  <c r="B14" i="7"/>
  <c r="D11" i="7"/>
  <c r="C11" i="7"/>
  <c r="D4" i="7"/>
  <c r="C4" i="7"/>
  <c r="C5" i="7"/>
  <c r="C6" i="7"/>
  <c r="C7" i="7"/>
  <c r="C8" i="7"/>
  <c r="C9" i="7"/>
  <c r="C10" i="7"/>
  <c r="C12" i="7"/>
  <c r="C13" i="7"/>
  <c r="D3" i="7"/>
  <c r="H3" i="7" s="1"/>
  <c r="C3" i="7"/>
  <c r="B3" i="7"/>
  <c r="E3" i="7" s="1"/>
  <c r="D5" i="7"/>
  <c r="D6" i="7"/>
  <c r="D7" i="7"/>
  <c r="D8" i="7"/>
  <c r="D9" i="7"/>
  <c r="D10" i="7"/>
  <c r="D12" i="7"/>
  <c r="D13" i="7"/>
  <c r="B4" i="7"/>
  <c r="B5" i="7"/>
  <c r="B6" i="7"/>
  <c r="B7" i="7"/>
  <c r="B8" i="7"/>
  <c r="B9" i="7"/>
  <c r="B10" i="7"/>
  <c r="B11" i="7"/>
  <c r="B12" i="7"/>
  <c r="B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G5" i="7" l="1"/>
  <c r="G13" i="7"/>
  <c r="H4" i="7"/>
  <c r="H7" i="7"/>
  <c r="F13" i="7"/>
  <c r="F5" i="7"/>
  <c r="H11" i="7"/>
  <c r="F14" i="7"/>
  <c r="H13" i="7"/>
  <c r="G7" i="7"/>
  <c r="G3" i="7"/>
  <c r="G14" i="7"/>
  <c r="E11" i="7"/>
  <c r="F11" i="7" s="1"/>
  <c r="E10" i="7"/>
  <c r="G10" i="7" s="1"/>
  <c r="E9" i="7"/>
  <c r="F9" i="7" s="1"/>
  <c r="E8" i="7"/>
  <c r="F8" i="7" s="1"/>
  <c r="E14" i="7"/>
  <c r="H14" i="7" s="1"/>
  <c r="E7" i="7"/>
  <c r="F7" i="7" s="1"/>
  <c r="F3" i="7"/>
  <c r="E6" i="7"/>
  <c r="H6" i="7" s="1"/>
  <c r="E13" i="7"/>
  <c r="E5" i="7"/>
  <c r="H5" i="7" s="1"/>
  <c r="E12" i="7"/>
  <c r="F12" i="7" s="1"/>
  <c r="E4" i="7"/>
  <c r="G4" i="7" s="1"/>
  <c r="G6" i="7" l="1"/>
  <c r="G8" i="7"/>
  <c r="G12" i="7"/>
  <c r="H10" i="7"/>
  <c r="H8" i="7"/>
  <c r="H12" i="7"/>
  <c r="F4" i="7"/>
  <c r="G11" i="7"/>
  <c r="F10" i="7"/>
  <c r="F6" i="7"/>
  <c r="G9" i="7"/>
  <c r="H9" i="7"/>
</calcChain>
</file>

<file path=xl/sharedStrings.xml><?xml version="1.0" encoding="utf-8"?>
<sst xmlns="http://schemas.openxmlformats.org/spreadsheetml/2006/main" count="28583" uniqueCount="8403">
  <si>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</si>
  <si>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</si>
  <si>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</si>
  <si>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</si>
  <si>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</si>
  <si>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</si>
  <si>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</si>
  <si>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</si>
  <si>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</si>
  <si>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</si>
  <si>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</si>
  <si>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</si>
  <si>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</si>
  <si>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</si>
  <si>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</si>
  <si>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</si>
  <si>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</si>
  <si>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</si>
  <si>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</si>
  <si>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</si>
  <si>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</si>
  <si>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</si>
  <si>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</si>
  <si>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</si>
  <si>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</si>
  <si>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</si>
  <si>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</si>
  <si>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</si>
  <si>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</si>
  <si>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</si>
  <si>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</si>
  <si>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</si>
  <si>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</si>
  <si>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</si>
  <si>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</si>
  <si>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</si>
  <si>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</si>
  <si>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</si>
  <si>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</si>
  <si>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</si>
  <si>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</si>
  <si>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</si>
  <si>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</si>
  <si>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</si>
  <si>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</si>
  <si>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</si>
  <si>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</si>
  <si>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</si>
  <si>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</si>
  <si>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</si>
  <si>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</si>
  <si>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</si>
  <si>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</si>
  <si>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</si>
  <si>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</si>
  <si>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</si>
  <si>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</si>
  <si>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</si>
  <si>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</si>
  <si>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</si>
  <si>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</si>
  <si>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</si>
  <si>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</si>
  <si>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</si>
  <si>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</si>
  <si>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</si>
  <si>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</si>
  <si>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</si>
  <si>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</si>
  <si>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</si>
  <si>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</si>
  <si>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</si>
  <si>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</si>
  <si>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</si>
  <si>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</si>
  <si>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</si>
  <si>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</si>
  <si>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</si>
  <si>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</si>
  <si>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</si>
  <si>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</si>
  <si>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</si>
  <si>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</si>
  <si>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</si>
  <si>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</si>
  <si>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</si>
  <si>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</si>
  <si>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</si>
  <si>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</si>
  <si>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</si>
  <si>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</si>
  <si>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</si>
  <si>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</si>
  <si>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</si>
  <si>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</si>
  <si>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</si>
  <si>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</si>
  <si>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</si>
  <si>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</si>
  <si>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</si>
  <si>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</si>
  <si>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</si>
  <si>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</si>
  <si>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</si>
  <si>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</si>
  <si>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</si>
  <si>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</si>
  <si>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</si>
  <si>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</si>
  <si>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</si>
  <si>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</si>
  <si>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</si>
  <si>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</si>
  <si>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</si>
  <si>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</si>
  <si>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</si>
  <si>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</si>
  <si>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</si>
  <si>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</si>
  <si>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</si>
  <si>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</si>
  <si>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</si>
  <si>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</si>
  <si>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</si>
  <si>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</si>
  <si>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</si>
  <si>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</si>
  <si>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</si>
  <si>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</si>
  <si>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</si>
  <si>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</si>
  <si>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</si>
  <si>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</si>
  <si>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</si>
  <si>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</si>
  <si>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</si>
  <si>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</si>
  <si>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</si>
  <si>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</si>
  <si>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</si>
  <si>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</si>
  <si>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</si>
  <si>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</si>
  <si>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</si>
  <si>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</si>
  <si>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</si>
  <si>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</si>
  <si>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</si>
  <si>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</si>
  <si>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</si>
  <si>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</si>
  <si>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</si>
  <si>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</si>
  <si>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</si>
  <si>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</si>
  <si>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</si>
  <si>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</si>
  <si>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</si>
  <si>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</si>
  <si>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</si>
  <si>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</si>
  <si>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</si>
  <si>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</si>
  <si>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</si>
  <si>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</si>
  <si>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</si>
  <si>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</si>
  <si>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</si>
  <si>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</si>
  <si>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</si>
  <si>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</si>
  <si>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</si>
  <si>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</si>
  <si>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</si>
  <si>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</si>
  <si>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</si>
  <si>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</si>
  <si>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</si>
  <si>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</si>
  <si>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</si>
  <si>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</si>
  <si>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</si>
  <si>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</si>
  <si>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</si>
  <si>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</si>
  <si>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</si>
  <si>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</si>
  <si>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</si>
  <si>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</si>
  <si>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</si>
  <si>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</si>
  <si>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</si>
  <si>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</si>
  <si>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</si>
  <si>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</si>
  <si>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</si>
  <si>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</si>
  <si>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</si>
  <si>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</si>
  <si>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</si>
  <si>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</si>
  <si>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</si>
  <si>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</si>
  <si>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</si>
  <si>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</si>
  <si>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</si>
  <si>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</si>
  <si>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</si>
  <si>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</si>
  <si>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</si>
  <si>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</si>
  <si>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</si>
  <si>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</si>
  <si>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</si>
  <si>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</si>
  <si>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</si>
  <si>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</si>
  <si>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</si>
  <si>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</si>
  <si>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</si>
  <si>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</si>
  <si>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</si>
  <si>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</si>
  <si>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</si>
  <si>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</si>
  <si>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</si>
  <si>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</si>
  <si>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</si>
  <si>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</si>
  <si>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</si>
  <si>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</si>
  <si>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</si>
  <si>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</si>
  <si>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</si>
  <si>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</si>
  <si>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</si>
  <si>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</si>
  <si>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</si>
  <si>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</si>
  <si>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</si>
  <si>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</si>
  <si>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</si>
  <si>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</si>
  <si>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</si>
  <si>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</si>
  <si>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</si>
  <si>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</si>
  <si>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</si>
  <si>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</si>
  <si>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</si>
  <si>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</si>
  <si>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</si>
  <si>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</si>
  <si>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</si>
  <si>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</si>
  <si>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</si>
  <si>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</si>
  <si>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</si>
  <si>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</si>
  <si>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</si>
  <si>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</si>
  <si>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</si>
  <si>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</si>
  <si>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</si>
  <si>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</si>
  <si>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</si>
  <si>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</si>
  <si>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</si>
  <si>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</si>
  <si>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</si>
  <si>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</si>
  <si>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</si>
  <si>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</si>
  <si>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</si>
  <si>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</si>
  <si>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</si>
  <si>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</si>
  <si>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</si>
  <si>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</si>
  <si>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</si>
  <si>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</si>
  <si>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</si>
  <si>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</si>
  <si>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</si>
  <si>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</si>
  <si>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</si>
  <si>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</si>
  <si>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</si>
  <si>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</si>
  <si>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</si>
  <si>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</si>
  <si>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</si>
  <si>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</si>
  <si>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</si>
  <si>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</si>
  <si>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</si>
  <si>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</si>
  <si>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</si>
  <si>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</si>
  <si>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</si>
  <si>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</si>
  <si>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</si>
  <si>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</si>
  <si>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</si>
  <si>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</si>
  <si>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</si>
  <si>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</si>
  <si>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</si>
  <si>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</si>
  <si>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</si>
  <si>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</si>
  <si>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</si>
  <si>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</si>
  <si>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</si>
  <si>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</si>
  <si>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</si>
  <si>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</si>
  <si>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</si>
  <si>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</si>
  <si>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</si>
  <si>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</si>
  <si>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</si>
  <si>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</si>
  <si>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</si>
  <si>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</si>
  <si>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</si>
  <si>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</si>
  <si>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</si>
  <si>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</si>
  <si>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</si>
  <si>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</si>
  <si>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</si>
  <si>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</si>
  <si>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</si>
  <si>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</si>
  <si>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</si>
  <si>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</si>
  <si>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</si>
  <si>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</si>
  <si>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</si>
  <si>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</si>
  <si>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</si>
  <si>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</si>
  <si>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</si>
  <si>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</si>
  <si>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</si>
  <si>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</si>
  <si>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</si>
  <si>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</si>
  <si>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</si>
  <si>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</si>
  <si>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</si>
  <si>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</si>
  <si>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</si>
  <si>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</si>
  <si>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</si>
  <si>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</si>
  <si>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</si>
  <si>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</si>
  <si>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</si>
  <si>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</si>
  <si>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</si>
  <si>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</si>
  <si>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</si>
  <si>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</si>
  <si>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</si>
  <si>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</si>
  <si>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</si>
  <si>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</si>
  <si>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</si>
  <si>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</si>
  <si>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</si>
  <si>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</si>
  <si>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</si>
  <si>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</si>
  <si>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</si>
  <si>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</si>
  <si>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</si>
  <si>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</si>
  <si>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</si>
  <si>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</si>
  <si>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</si>
  <si>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</si>
  <si>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</si>
  <si>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</si>
  <si>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</si>
  <si>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</si>
  <si>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</si>
  <si>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</si>
  <si>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</si>
  <si>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</si>
  <si>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</si>
  <si>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</si>
  <si>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</si>
  <si>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</si>
  <si>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</si>
  <si>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</si>
  <si>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</si>
  <si>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</si>
  <si>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</si>
  <si>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</si>
  <si>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</si>
  <si>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</si>
  <si>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</si>
  <si>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</si>
  <si>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</si>
  <si>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</si>
  <si>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</si>
  <si>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</si>
  <si>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</si>
  <si>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</si>
  <si>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</si>
  <si>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</si>
  <si>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</si>
  <si>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</si>
  <si>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</si>
  <si>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</si>
  <si>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</si>
  <si>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</si>
  <si>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</si>
  <si>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</si>
  <si>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</si>
  <si>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</si>
  <si>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</si>
  <si>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</si>
  <si>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</si>
  <si>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</si>
  <si>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</si>
  <si>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</si>
  <si>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</si>
  <si>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</si>
  <si>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</si>
  <si>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</si>
  <si>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</si>
  <si>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</si>
  <si>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</si>
  <si>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</si>
  <si>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</si>
  <si>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</si>
  <si>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</si>
  <si>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</si>
  <si>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</si>
  <si>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</si>
  <si>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</si>
  <si>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</si>
  <si>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</si>
  <si>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</si>
  <si>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</si>
  <si>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</si>
  <si>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</si>
  <si>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</si>
  <si>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</si>
  <si>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</si>
  <si>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</si>
  <si>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</si>
  <si>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</si>
  <si>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</si>
  <si>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</si>
  <si>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</si>
  <si>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</si>
  <si>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</si>
  <si>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</si>
  <si>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</si>
  <si>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</si>
  <si>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</si>
  <si>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</si>
  <si>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</si>
  <si>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</si>
  <si>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</si>
  <si>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</si>
  <si>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</si>
  <si>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</si>
  <si>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</si>
  <si>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</si>
  <si>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</si>
  <si>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</si>
  <si>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</si>
  <si>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</si>
  <si>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</si>
  <si>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</si>
  <si>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</si>
  <si>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</si>
  <si>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</si>
  <si>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</si>
  <si>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</si>
  <si>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</si>
  <si>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</si>
  <si>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</si>
  <si>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</si>
  <si>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</si>
  <si>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</si>
  <si>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</si>
  <si>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</si>
  <si>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</si>
  <si>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</si>
  <si>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</si>
  <si>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</si>
  <si>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</si>
  <si>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</si>
  <si>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</si>
  <si>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</si>
  <si>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</si>
  <si>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</si>
  <si>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</si>
  <si>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</si>
  <si>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</si>
  <si>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</si>
  <si>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</si>
  <si>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</si>
  <si>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</si>
  <si>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</si>
  <si>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</si>
  <si>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</si>
  <si>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</si>
  <si>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</si>
  <si>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</si>
  <si>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</si>
  <si>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</si>
  <si>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</si>
  <si>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</si>
  <si>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</si>
  <si>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</si>
  <si>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</si>
  <si>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</si>
  <si>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</si>
  <si>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</si>
  <si>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</si>
  <si>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</si>
  <si>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</si>
  <si>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</si>
  <si>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</si>
  <si>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</si>
  <si>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</si>
  <si>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</si>
  <si>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</si>
  <si>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</si>
  <si>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</si>
  <si>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</si>
  <si>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</si>
  <si>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</si>
  <si>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</si>
  <si>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</si>
  <si>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</si>
  <si>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</si>
  <si>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</si>
  <si>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</si>
  <si>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</si>
  <si>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</si>
  <si>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</si>
  <si>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</si>
  <si>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</si>
  <si>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</si>
  <si>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</si>
  <si>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</si>
  <si>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</si>
  <si>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</si>
  <si>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</si>
  <si>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</si>
  <si>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</si>
  <si>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</si>
  <si>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</si>
  <si>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</si>
  <si>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</si>
  <si>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</si>
  <si>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</si>
  <si>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</si>
  <si>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</si>
  <si>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</si>
  <si>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</si>
  <si>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</si>
  <si>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</si>
  <si>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</si>
  <si>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</si>
  <si>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</si>
  <si>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</si>
  <si>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</si>
  <si>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</si>
  <si>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</si>
  <si>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</si>
  <si>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</si>
  <si>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</si>
  <si>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</si>
  <si>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</si>
  <si>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</si>
  <si>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</si>
  <si>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</si>
  <si>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</si>
  <si>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</si>
  <si>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</si>
  <si>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</si>
  <si>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</si>
  <si>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</si>
  <si>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</si>
  <si>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</si>
  <si>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</si>
  <si>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</si>
  <si>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</si>
  <si>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</si>
  <si>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</si>
  <si>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</si>
  <si>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</si>
  <si>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</si>
  <si>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</si>
  <si>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</si>
  <si>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</si>
  <si>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</si>
  <si>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</si>
  <si>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</si>
  <si>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</si>
  <si>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</si>
  <si>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</si>
  <si>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</si>
  <si>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</si>
  <si>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</si>
  <si>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</si>
  <si>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</si>
  <si>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</si>
  <si>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</si>
  <si>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</si>
  <si>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</si>
  <si>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</si>
  <si>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</si>
  <si>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</si>
  <si>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</si>
  <si>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</si>
  <si>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</si>
  <si>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</si>
  <si>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</si>
  <si>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</si>
  <si>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</si>
  <si>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</si>
  <si>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</si>
  <si>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</si>
  <si>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</si>
  <si>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</si>
  <si>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</si>
  <si>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</si>
  <si>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</si>
  <si>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</si>
  <si>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</si>
  <si>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</si>
  <si>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</si>
  <si>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</si>
  <si>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</si>
  <si>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</si>
  <si>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</si>
  <si>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</si>
  <si>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</si>
  <si>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</si>
  <si>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</si>
  <si>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</si>
  <si>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</si>
  <si>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</si>
  <si>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</si>
  <si>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</si>
  <si>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</si>
  <si>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</si>
  <si>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</si>
  <si>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</si>
  <si>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</si>
  <si>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</si>
  <si>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</si>
  <si>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</si>
  <si>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</si>
  <si>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</si>
  <si>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</si>
  <si>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</si>
  <si>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</si>
  <si>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</si>
  <si>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</si>
  <si>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</si>
  <si>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</si>
  <si>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</si>
  <si>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</si>
  <si>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</si>
  <si>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</si>
  <si>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</si>
  <si>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</si>
  <si>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</si>
  <si>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</si>
  <si>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</si>
  <si>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</si>
  <si>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</si>
  <si>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</si>
  <si>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</si>
  <si>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</si>
  <si>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</si>
  <si>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</si>
  <si>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</si>
  <si>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</si>
  <si>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</si>
  <si>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</si>
  <si>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</si>
  <si>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</si>
  <si>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</si>
  <si>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</si>
  <si>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</si>
  <si>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</si>
  <si>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</si>
  <si>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</si>
  <si>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</si>
  <si>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</si>
  <si>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</si>
  <si>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</si>
  <si>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</si>
  <si>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</si>
  <si>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</si>
  <si>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</si>
  <si>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</si>
  <si>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</si>
  <si>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</si>
  <si>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</si>
  <si>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</si>
  <si>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</si>
  <si>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</si>
  <si>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</si>
  <si>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</si>
  <si>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</si>
  <si>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</si>
  <si>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</si>
  <si>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</si>
  <si>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</si>
  <si>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</si>
  <si>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</si>
  <si>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</si>
  <si>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</si>
  <si>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</si>
  <si>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</si>
  <si>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</si>
  <si>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</si>
  <si>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</si>
  <si>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</si>
  <si>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</si>
  <si>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</si>
  <si>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</si>
  <si>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</si>
  <si>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</si>
  <si>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</si>
  <si>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</si>
  <si>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</si>
  <si>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</si>
  <si>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</si>
  <si>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</si>
  <si>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</si>
  <si>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</si>
  <si>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</si>
  <si>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</si>
  <si>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</si>
  <si>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</si>
  <si>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</si>
  <si>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</si>
  <si>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</si>
  <si>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</si>
  <si>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</si>
  <si>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</si>
  <si>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</si>
  <si>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</si>
  <si>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</si>
  <si>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</si>
  <si>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</si>
  <si>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</si>
  <si>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</si>
  <si>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</si>
  <si>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</si>
  <si>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</si>
  <si>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</si>
  <si>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</si>
  <si>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</si>
  <si>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</si>
  <si>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</si>
  <si>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</si>
  <si>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</si>
  <si>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</si>
  <si>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</si>
  <si>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</si>
  <si>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</si>
  <si>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</si>
  <si>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</si>
  <si>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</si>
  <si>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</si>
  <si>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</si>
  <si>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</si>
  <si>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</si>
  <si>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</si>
  <si>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</si>
  <si>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</si>
  <si>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</si>
  <si>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</si>
  <si>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</si>
  <si>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</si>
  <si>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</si>
  <si>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</si>
  <si>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</si>
  <si>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</si>
  <si>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</si>
  <si>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</si>
  <si>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</si>
  <si>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</si>
  <si>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</si>
  <si>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</si>
  <si>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</si>
  <si>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</si>
  <si>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</si>
  <si>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</si>
  <si>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</si>
  <si>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</si>
  <si>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</si>
  <si>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</si>
  <si>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</si>
  <si>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</si>
  <si>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</si>
  <si>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</si>
  <si>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</si>
  <si>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</si>
  <si>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</si>
  <si>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</si>
  <si>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</si>
  <si>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</si>
  <si>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</si>
  <si>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</si>
  <si>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</si>
  <si>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</si>
  <si>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</si>
  <si>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</si>
  <si>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</si>
  <si>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</si>
  <si>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</si>
  <si>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</si>
  <si>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</si>
  <si>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</si>
  <si>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</si>
  <si>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</si>
  <si>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</si>
  <si>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</si>
  <si>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</si>
  <si>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</si>
  <si>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</si>
  <si>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</si>
  <si>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</si>
  <si>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</si>
  <si>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</si>
  <si>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</si>
  <si>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</si>
  <si>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</si>
  <si>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</si>
  <si>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</si>
  <si>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</si>
  <si>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</si>
  <si>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</si>
  <si>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</si>
  <si>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</si>
  <si>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</si>
  <si>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</si>
  <si>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</si>
  <si>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</si>
  <si>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</si>
  <si>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</si>
  <si>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</si>
  <si>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</si>
  <si>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</si>
  <si>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</si>
  <si>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</si>
  <si>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</si>
  <si>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</si>
  <si>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</si>
  <si>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</si>
  <si>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</si>
  <si>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</si>
  <si>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</si>
  <si>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</si>
  <si>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</si>
  <si>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</si>
  <si>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</si>
  <si>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</si>
  <si>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</si>
  <si>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</si>
  <si>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</si>
  <si>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</si>
  <si>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</si>
  <si>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</si>
  <si>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</si>
  <si>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</si>
  <si>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</si>
  <si>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</si>
  <si>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</si>
  <si>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</si>
  <si>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</si>
  <si>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</si>
  <si>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</si>
  <si>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</si>
  <si>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</si>
  <si>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</si>
  <si>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</si>
  <si>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</si>
  <si>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</si>
  <si>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</si>
  <si>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</si>
  <si>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</si>
  <si>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</si>
  <si>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</si>
  <si>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</si>
  <si>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</si>
  <si>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</si>
  <si>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</si>
  <si>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</si>
  <si>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</si>
  <si>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</si>
  <si>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</si>
  <si>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</si>
  <si>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</si>
  <si>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</si>
  <si>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</si>
  <si>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</si>
  <si>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</si>
  <si>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</si>
  <si>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</si>
  <si>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</si>
  <si>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</si>
  <si>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</si>
  <si>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</si>
  <si>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</si>
  <si>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</si>
  <si>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</si>
  <si>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</si>
  <si>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</si>
  <si>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</si>
  <si>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</si>
  <si>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</si>
  <si>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</si>
  <si>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</si>
  <si>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</si>
  <si>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</si>
  <si>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</si>
  <si>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</si>
  <si>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</si>
  <si>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</si>
  <si>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</si>
  <si>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</si>
  <si>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</si>
  <si>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</si>
  <si>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</si>
  <si>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</si>
  <si>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</si>
  <si>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</si>
  <si>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</si>
  <si>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</si>
  <si>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</si>
  <si>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</si>
  <si>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</si>
  <si>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</si>
  <si>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</si>
  <si>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</si>
  <si>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</si>
  <si>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</si>
  <si>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</si>
  <si>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</si>
  <si>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</si>
  <si>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</si>
  <si>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</si>
  <si>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</si>
  <si>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</si>
  <si>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</si>
  <si>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</si>
  <si>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</si>
  <si>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</si>
  <si>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</si>
  <si>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</si>
  <si>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</si>
  <si>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</si>
  <si>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</si>
  <si>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</si>
  <si>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</si>
  <si>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</si>
  <si>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</si>
  <si>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</si>
  <si>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</si>
  <si>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</si>
  <si>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</si>
  <si>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</si>
  <si>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</si>
  <si>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</si>
  <si>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</si>
  <si>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</si>
  <si>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</si>
  <si>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</si>
  <si>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</si>
  <si>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</si>
  <si>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</si>
  <si>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</si>
  <si>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</si>
  <si>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</si>
  <si>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</si>
  <si>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</si>
  <si>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</si>
  <si>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</si>
  <si>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</si>
  <si>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</si>
  <si>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</si>
  <si>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</si>
  <si>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</si>
  <si>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</si>
  <si>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</si>
  <si>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</si>
  <si>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</si>
  <si>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</si>
  <si>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</si>
  <si>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</si>
  <si>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</si>
  <si>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</si>
  <si>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</si>
  <si>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</si>
  <si>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</si>
  <si>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</si>
  <si>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</si>
  <si>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</si>
  <si>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</si>
  <si>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</si>
  <si>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</si>
  <si>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</si>
  <si>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</si>
  <si>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</si>
  <si>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</si>
  <si>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</si>
  <si>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</si>
  <si>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</si>
  <si>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</si>
  <si>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</si>
  <si>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</si>
  <si>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</si>
  <si>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</si>
  <si>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</si>
  <si>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</si>
  <si>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</si>
  <si>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</si>
  <si>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</si>
  <si>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</si>
  <si>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</si>
  <si>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</si>
  <si>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</si>
  <si>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</si>
  <si>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</si>
  <si>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</si>
  <si>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</si>
  <si>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</si>
  <si>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</si>
  <si>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</si>
  <si>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</si>
  <si>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</si>
  <si>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</si>
  <si>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</si>
  <si>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</si>
  <si>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</si>
  <si>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</si>
  <si>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</si>
  <si>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</si>
  <si>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</si>
  <si>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</si>
  <si>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</si>
  <si>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</si>
  <si>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</si>
  <si>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</si>
  <si>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</si>
  <si>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</si>
  <si>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</si>
  <si>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</si>
  <si>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</si>
  <si>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</si>
  <si>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</si>
  <si>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</si>
  <si>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</si>
  <si>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</si>
  <si>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</si>
  <si>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</si>
  <si>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</si>
  <si>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</si>
  <si>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</si>
  <si>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</si>
  <si>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</si>
  <si>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</si>
  <si>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</si>
  <si>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</si>
  <si>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</si>
  <si>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</si>
  <si>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</si>
  <si>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</si>
  <si>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</si>
  <si>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</si>
  <si>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</si>
  <si>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</si>
  <si>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</si>
  <si>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</si>
  <si>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</si>
  <si>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</si>
  <si>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</si>
  <si>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</si>
  <si>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</si>
  <si>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</si>
  <si>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</si>
  <si>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</si>
  <si>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</si>
  <si>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</si>
  <si>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</si>
  <si>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</si>
  <si>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</si>
  <si>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</si>
  <si>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</si>
  <si>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</si>
  <si>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</si>
  <si>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</si>
  <si>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</si>
  <si>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</si>
  <si>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</si>
  <si>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</si>
  <si>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</si>
  <si>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</si>
  <si>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</si>
  <si>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</si>
  <si>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</si>
  <si>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</si>
  <si>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</si>
  <si>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</si>
  <si>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</si>
  <si>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</si>
  <si>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</si>
  <si>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</si>
  <si>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</si>
  <si>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</si>
  <si>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</si>
  <si>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</si>
  <si>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</si>
  <si>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</si>
  <si>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</si>
  <si>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</si>
  <si>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</si>
  <si>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</si>
  <si>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</si>
  <si>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</si>
  <si>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</si>
  <si>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</si>
  <si>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</si>
  <si>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</si>
  <si>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</si>
  <si>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</si>
  <si>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</si>
  <si>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</si>
  <si>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</si>
  <si>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</si>
  <si>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</si>
  <si>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</si>
  <si>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</si>
  <si>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</si>
  <si>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</si>
  <si>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</si>
  <si>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</si>
  <si>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</si>
  <si>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</si>
  <si>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</si>
  <si>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</si>
  <si>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</si>
  <si>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</si>
  <si>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</si>
  <si>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</si>
  <si>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</si>
  <si>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</si>
  <si>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</si>
  <si>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</si>
  <si>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</si>
  <si>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</si>
  <si>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</si>
  <si>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</si>
  <si>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</si>
  <si>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</si>
  <si>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</si>
  <si>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</si>
  <si>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</si>
  <si>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</si>
  <si>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</si>
  <si>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</si>
  <si>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</si>
  <si>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</si>
  <si>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</si>
  <si>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</si>
  <si>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</si>
  <si>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</si>
  <si>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</si>
  <si>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</si>
  <si>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</si>
  <si>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</si>
  <si>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</si>
  <si>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</si>
  <si>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</si>
  <si>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</si>
  <si>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</si>
  <si>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</si>
  <si>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</si>
  <si>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</si>
  <si>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</si>
  <si>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</si>
  <si>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</si>
  <si>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</si>
  <si>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</si>
  <si>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</si>
  <si>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</si>
  <si>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</si>
  <si>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</si>
  <si>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</si>
  <si>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</si>
  <si>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</si>
  <si>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</si>
  <si>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</si>
  <si>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</si>
  <si>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</si>
  <si>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</si>
  <si>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</si>
  <si>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</si>
  <si>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</si>
  <si>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</si>
  <si>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</si>
  <si>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</si>
  <si>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</si>
  <si>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</si>
  <si>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</si>
  <si>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</si>
  <si>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</si>
  <si>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</si>
  <si>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</si>
  <si>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</si>
  <si>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</si>
  <si>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</si>
  <si>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</si>
  <si>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</si>
  <si>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</si>
  <si>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</si>
  <si>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</si>
  <si>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</si>
  <si>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</si>
  <si>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</si>
  <si>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</si>
  <si>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</si>
  <si>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</si>
  <si>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</si>
  <si>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</si>
  <si>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</si>
  <si>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</si>
  <si>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</si>
  <si>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</si>
  <si>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</si>
  <si>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</si>
  <si>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</si>
  <si>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</si>
  <si>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</si>
  <si>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</si>
  <si>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</si>
  <si>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</si>
  <si>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</si>
  <si>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</si>
  <si>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</si>
  <si>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</si>
  <si>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</si>
  <si>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</si>
  <si>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</si>
  <si>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</si>
  <si>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</si>
  <si>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</si>
  <si>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</si>
  <si>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</si>
  <si>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</si>
  <si>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</si>
  <si>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</si>
  <si>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</si>
  <si>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</si>
  <si>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</si>
  <si>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</si>
  <si>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</si>
  <si>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</si>
  <si>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</si>
  <si>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</si>
  <si>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</si>
  <si>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</si>
  <si>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</si>
  <si>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</si>
  <si>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</si>
  <si>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</si>
  <si>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</si>
  <si>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</si>
  <si>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</si>
  <si>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</si>
  <si>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</si>
  <si>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</si>
  <si>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</si>
  <si>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</si>
  <si>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</si>
  <si>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</si>
  <si>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</si>
  <si>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</si>
  <si>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</si>
  <si>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</si>
  <si>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</si>
  <si>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</si>
  <si>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</si>
  <si>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</si>
  <si>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</si>
  <si>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</si>
  <si>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</si>
  <si>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</si>
  <si>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</si>
  <si>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</si>
  <si>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</si>
  <si>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</si>
  <si>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</si>
  <si>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</si>
  <si>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</si>
  <si>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</si>
  <si>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</si>
  <si>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</si>
  <si>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</si>
  <si>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</si>
  <si>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</si>
  <si>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</si>
  <si>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</si>
  <si>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</si>
  <si>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</si>
  <si>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</si>
  <si>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</si>
  <si>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</si>
  <si>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</si>
  <si>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</si>
  <si>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</si>
  <si>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</si>
  <si>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</si>
  <si>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</si>
  <si>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</si>
  <si>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</si>
  <si>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</si>
  <si>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</si>
  <si>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</si>
  <si>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</si>
  <si>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</si>
  <si>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</si>
  <si>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</si>
  <si>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</si>
  <si>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</si>
  <si>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</si>
  <si>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</si>
  <si>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</si>
  <si>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</si>
  <si>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</si>
  <si>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</si>
  <si>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</si>
  <si>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</si>
  <si>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</si>
  <si>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</si>
  <si>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</si>
  <si>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</si>
  <si>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</si>
  <si>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</si>
  <si>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</si>
  <si>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</si>
  <si>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</si>
  <si>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</si>
  <si>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</si>
  <si>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</si>
  <si>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</si>
  <si>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</si>
  <si>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</si>
  <si>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</si>
  <si>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</si>
  <si>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</si>
  <si>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</si>
  <si>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</si>
  <si>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</si>
  <si>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</si>
  <si>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</si>
  <si>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</si>
  <si>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</si>
  <si>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</si>
  <si>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</si>
  <si>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</si>
  <si>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</si>
  <si>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</si>
  <si>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</si>
  <si>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</si>
  <si>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</si>
  <si>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</si>
  <si>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</si>
  <si>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</si>
  <si>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</si>
  <si>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</si>
  <si>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</si>
  <si>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</si>
  <si>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</si>
  <si>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</si>
  <si>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</si>
  <si>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</si>
  <si>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</si>
  <si>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</si>
  <si>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</si>
  <si>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</si>
  <si>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</si>
  <si>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</si>
  <si>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</si>
  <si>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</si>
  <si>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</si>
  <si>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</si>
  <si>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</si>
  <si>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</si>
  <si>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</si>
  <si>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</si>
  <si>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</si>
  <si>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</si>
  <si>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</si>
  <si>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</si>
  <si>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</si>
  <si>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</si>
  <si>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</si>
  <si>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</si>
  <si>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</si>
  <si>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</si>
  <si>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</si>
  <si>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</si>
  <si>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</si>
  <si>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</si>
  <si>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</si>
  <si>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</si>
  <si>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</si>
  <si>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</si>
  <si>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</si>
  <si>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</si>
  <si>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</si>
  <si>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</si>
  <si>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</si>
  <si>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</si>
  <si>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</si>
  <si>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</si>
  <si>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</si>
  <si>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</si>
  <si>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</si>
  <si>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</si>
  <si>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</si>
  <si>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</si>
  <si>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</si>
  <si>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</si>
  <si>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</si>
  <si>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</si>
  <si>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</si>
  <si>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</si>
  <si>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</si>
  <si>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</si>
  <si>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</si>
  <si>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</si>
  <si>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</si>
  <si>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</si>
  <si>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</si>
  <si>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</si>
  <si>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</si>
  <si>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</si>
  <si>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</si>
  <si>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</si>
  <si>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</si>
  <si>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</si>
  <si>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</si>
  <si>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</si>
  <si>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</si>
  <si>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</si>
  <si>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</si>
  <si>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</si>
  <si>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</si>
  <si>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</si>
  <si>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</si>
  <si>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</si>
  <si>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</si>
  <si>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</si>
  <si>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</si>
  <si>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</si>
  <si>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</si>
  <si>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</si>
  <si>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</si>
  <si>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</si>
  <si>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</si>
  <si>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</si>
  <si>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</si>
  <si>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</si>
  <si>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</si>
  <si>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</si>
  <si>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</si>
  <si>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</si>
  <si>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</si>
  <si>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</si>
  <si>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</si>
  <si>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</si>
  <si>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</si>
  <si>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</si>
  <si>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</si>
  <si>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</si>
  <si>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</si>
  <si>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</si>
  <si>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</si>
  <si>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</si>
  <si>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</si>
  <si>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</si>
  <si>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</si>
  <si>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</si>
  <si>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</si>
  <si>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</si>
  <si>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</si>
  <si>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</si>
  <si>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</si>
  <si>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</si>
  <si>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</si>
  <si>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</si>
  <si>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</si>
  <si>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</si>
  <si>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</si>
  <si>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</si>
  <si>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</si>
  <si>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</si>
  <si>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</si>
  <si>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</si>
  <si>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</si>
  <si>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</si>
  <si>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</si>
  <si>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</si>
  <si>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</si>
  <si>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</si>
  <si>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</si>
  <si>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</si>
  <si>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</si>
  <si>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</si>
  <si>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</si>
  <si>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</si>
  <si>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</si>
  <si>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</si>
  <si>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</si>
  <si>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</si>
  <si>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</si>
  <si>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</si>
  <si>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</si>
  <si>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</si>
  <si>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</si>
  <si>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</si>
  <si>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</si>
  <si>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</si>
  <si>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</si>
  <si>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</si>
  <si>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</si>
  <si>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</si>
  <si>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</si>
  <si>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</si>
  <si>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</si>
  <si>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</si>
  <si>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</si>
  <si>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</si>
  <si>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</si>
  <si>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</si>
  <si>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</si>
  <si>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</si>
  <si>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</si>
  <si>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</si>
  <si>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</si>
  <si>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</si>
  <si>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</si>
  <si>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</si>
  <si>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</si>
  <si>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</si>
  <si>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</si>
  <si>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</si>
  <si>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</si>
  <si>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</si>
  <si>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</si>
  <si>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</si>
  <si>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</si>
  <si>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</si>
  <si>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</si>
  <si>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</si>
  <si>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</si>
  <si>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</si>
  <si>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</si>
  <si>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</si>
  <si>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</si>
  <si>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</si>
  <si>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</si>
  <si>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</si>
  <si>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</si>
  <si>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</si>
  <si>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</si>
  <si>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</si>
  <si>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</si>
  <si>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</si>
  <si>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</si>
  <si>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</si>
  <si>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</si>
  <si>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</si>
  <si>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</si>
  <si>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</si>
  <si>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</si>
  <si>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</si>
  <si>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</si>
  <si>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</si>
  <si>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</si>
  <si>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</si>
  <si>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</si>
  <si>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</si>
  <si>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</si>
  <si>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</si>
  <si>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</si>
  <si>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</si>
  <si>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</si>
  <si>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</si>
  <si>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</si>
  <si>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</si>
  <si>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</si>
  <si>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</si>
  <si>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</si>
  <si>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</si>
  <si>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</si>
  <si>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</si>
  <si>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</si>
  <si>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</si>
  <si>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</si>
  <si>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</si>
  <si>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</si>
  <si>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</si>
  <si>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</si>
  <si>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</si>
  <si>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</si>
  <si>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</si>
  <si>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</si>
  <si>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</si>
  <si>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</si>
  <si>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</si>
  <si>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</si>
  <si>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</si>
  <si>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</si>
  <si>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</si>
  <si>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</si>
  <si>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</si>
  <si>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</si>
  <si>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</si>
  <si>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</si>
  <si>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</si>
  <si>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</si>
  <si>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</si>
  <si>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</si>
  <si>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</si>
  <si>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</si>
  <si>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</si>
  <si>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</si>
  <si>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</si>
  <si>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</si>
  <si>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</si>
  <si>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</si>
  <si>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</si>
  <si>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</si>
  <si>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</si>
  <si>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</si>
  <si>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</si>
  <si>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</si>
  <si>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</si>
  <si>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</si>
  <si>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</si>
  <si>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</si>
  <si>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</si>
  <si>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</si>
  <si>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</si>
  <si>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</si>
  <si>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</si>
  <si>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</si>
  <si>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</si>
  <si>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</si>
  <si>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</si>
  <si>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</si>
  <si>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</si>
  <si>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</si>
  <si>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</si>
  <si>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</si>
  <si>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</si>
  <si>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</si>
  <si>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</si>
  <si>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</si>
  <si>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</si>
  <si>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</si>
  <si>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</si>
  <si>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</si>
  <si>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</si>
  <si>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</si>
  <si>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</si>
  <si>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</si>
  <si>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</si>
  <si>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</si>
  <si>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</si>
  <si>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</si>
  <si>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</si>
  <si>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</si>
  <si>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</si>
  <si>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</si>
  <si>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</si>
  <si>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</si>
  <si>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</si>
  <si>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</si>
  <si>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</si>
  <si>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</si>
  <si>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</si>
  <si>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</si>
  <si>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</si>
  <si>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</si>
  <si>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</si>
  <si>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</si>
  <si>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</si>
  <si>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</si>
  <si>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</si>
  <si>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</si>
  <si>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</si>
  <si>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</si>
  <si>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</si>
  <si>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</si>
  <si>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</si>
  <si>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</si>
  <si>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</si>
  <si>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</si>
  <si>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</si>
  <si>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</si>
  <si>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</si>
  <si>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</si>
  <si>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</si>
  <si>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</si>
  <si>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</si>
  <si>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</si>
  <si>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</si>
  <si>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</si>
  <si>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</si>
  <si>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</si>
  <si>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</si>
  <si>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</si>
  <si>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</si>
  <si>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</si>
  <si>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</si>
  <si>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</si>
  <si>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</si>
  <si>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</si>
  <si>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</si>
  <si>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</si>
  <si>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</si>
  <si>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</si>
  <si>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</si>
  <si>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</si>
  <si>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</si>
  <si>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</si>
  <si>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</si>
  <si>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</si>
  <si>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</si>
  <si>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</si>
  <si>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</si>
  <si>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</si>
  <si>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</si>
  <si>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</si>
  <si>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</si>
  <si>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</si>
  <si>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</si>
  <si>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</si>
  <si>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</si>
  <si>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</si>
  <si>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</si>
  <si>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</si>
  <si>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</si>
  <si>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</si>
  <si>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</si>
  <si>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</si>
  <si>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</si>
  <si>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</si>
  <si>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</si>
  <si>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</si>
  <si>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</si>
  <si>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</si>
  <si>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</si>
  <si>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</si>
  <si>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</si>
  <si>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</si>
  <si>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</si>
  <si>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</si>
  <si>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</si>
  <si>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</si>
  <si>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</si>
  <si>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</si>
  <si>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</si>
  <si>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</si>
  <si>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</si>
  <si>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</si>
  <si>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</si>
  <si>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</si>
  <si>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</si>
  <si>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</si>
  <si>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</si>
  <si>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</si>
  <si>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</si>
  <si>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</si>
  <si>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</si>
  <si>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</si>
  <si>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</si>
  <si>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</si>
  <si>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</si>
  <si>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</si>
  <si>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</si>
  <si>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</si>
  <si>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</si>
  <si>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</si>
  <si>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</si>
  <si>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</si>
  <si>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</si>
  <si>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</si>
  <si>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</si>
  <si>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</si>
  <si>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</si>
  <si>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</si>
  <si>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</si>
  <si>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</si>
  <si>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</si>
  <si>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</si>
  <si>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</si>
  <si>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</si>
  <si>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</si>
  <si>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</si>
  <si>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</si>
  <si>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</si>
  <si>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</si>
  <si>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</si>
  <si>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</si>
  <si>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</si>
  <si>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</si>
  <si>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</si>
  <si>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</si>
  <si>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</si>
  <si>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</si>
  <si>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</si>
  <si>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</si>
  <si>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</si>
  <si>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</si>
  <si>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</si>
  <si>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</si>
  <si>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</si>
  <si>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</si>
  <si>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</si>
  <si>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</si>
  <si>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</si>
  <si>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</si>
  <si>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</si>
  <si>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</si>
  <si>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</si>
  <si>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</si>
  <si>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</si>
  <si>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</si>
  <si>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</si>
  <si>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</si>
  <si>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</si>
  <si>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</si>
  <si>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</si>
  <si>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</si>
  <si>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</si>
  <si>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</si>
  <si>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</si>
  <si>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</si>
  <si>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</si>
  <si>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</si>
  <si>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</si>
  <si>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</si>
  <si>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</si>
  <si>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</si>
  <si>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</si>
  <si>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</si>
  <si>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</si>
  <si>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</si>
  <si>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</si>
  <si>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</si>
  <si>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</si>
  <si>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</si>
  <si>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</si>
  <si>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</si>
  <si>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</si>
  <si>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</si>
  <si>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</si>
  <si>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</si>
  <si>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</si>
  <si>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</si>
  <si>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</si>
  <si>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</si>
  <si>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</si>
  <si>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</si>
  <si>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</si>
  <si>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</si>
  <si>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</si>
  <si>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</si>
  <si>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</si>
  <si>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</si>
  <si>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</si>
  <si>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</si>
  <si>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</si>
  <si>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</si>
  <si>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</si>
  <si>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</si>
  <si>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</si>
  <si>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</si>
  <si>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</si>
  <si>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</si>
  <si>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</si>
  <si>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</si>
  <si>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</si>
  <si>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</si>
  <si>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</si>
  <si>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</si>
  <si>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</si>
  <si>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</si>
  <si>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</si>
  <si>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</si>
  <si>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</si>
  <si>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</si>
  <si>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</si>
  <si>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</si>
  <si>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</si>
  <si>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</si>
  <si>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</si>
  <si>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</si>
  <si>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</si>
  <si>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</si>
  <si>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</si>
  <si>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</si>
  <si>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</si>
  <si>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</si>
  <si>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</si>
  <si>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</si>
  <si>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</si>
  <si>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</si>
  <si>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</si>
  <si>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</si>
  <si>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</si>
  <si>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</si>
  <si>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</si>
  <si>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</si>
  <si>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</si>
  <si>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</si>
  <si>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</si>
  <si>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</si>
  <si>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</si>
  <si>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</si>
  <si>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</si>
  <si>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</si>
  <si>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</si>
  <si>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</si>
  <si>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</si>
  <si>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</si>
  <si>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</si>
  <si>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</si>
  <si>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</si>
  <si>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</si>
  <si>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</si>
  <si>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</si>
  <si>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</si>
  <si>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</si>
  <si>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</si>
  <si>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</si>
  <si>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</si>
  <si>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</si>
  <si>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</si>
  <si>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</si>
  <si>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</si>
  <si>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</si>
  <si>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</si>
  <si>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</si>
  <si>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</si>
  <si>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</si>
  <si>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</si>
  <si>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</si>
  <si>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</si>
  <si>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</si>
  <si>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</si>
  <si>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</si>
  <si>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</si>
  <si>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</si>
  <si>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</si>
  <si>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</si>
  <si>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</si>
  <si>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</si>
  <si>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</si>
  <si>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</si>
  <si>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</si>
  <si>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</si>
  <si>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</si>
  <si>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</si>
  <si>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</si>
  <si>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</si>
  <si>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</si>
  <si>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</si>
  <si>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</si>
  <si>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</si>
  <si>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</si>
  <si>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</si>
  <si>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</si>
  <si>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</si>
  <si>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</si>
  <si>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</si>
  <si>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</si>
  <si>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</si>
  <si>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</si>
  <si>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</si>
  <si>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</si>
  <si>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</si>
  <si>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</si>
  <si>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</si>
  <si>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</si>
  <si>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</si>
  <si>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</si>
  <si>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</si>
  <si>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</si>
  <si>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</si>
  <si>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</si>
  <si>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</si>
  <si>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</si>
  <si>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</si>
  <si>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</si>
  <si>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</si>
  <si>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</si>
  <si>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</si>
  <si>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</si>
  <si>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</si>
  <si>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</si>
  <si>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</si>
  <si>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</si>
  <si>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</si>
  <si>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</si>
  <si>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</si>
  <si>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</si>
  <si>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</si>
  <si>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</si>
  <si>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</si>
  <si>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</si>
  <si>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</si>
  <si>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</si>
  <si>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</si>
  <si>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</si>
  <si>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</si>
  <si>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</si>
  <si>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</si>
  <si>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</si>
  <si>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</si>
  <si>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</si>
  <si>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</si>
  <si>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</si>
  <si>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</si>
  <si>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</si>
  <si>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</si>
  <si>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</si>
  <si>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</si>
  <si>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</si>
  <si>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</si>
  <si>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</si>
  <si>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</si>
  <si>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</si>
  <si>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</si>
  <si>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</si>
  <si>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</si>
  <si>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</si>
  <si>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</si>
  <si>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</si>
  <si>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</si>
  <si>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</si>
  <si>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</si>
  <si>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</si>
  <si>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</si>
  <si>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</si>
  <si>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</si>
  <si>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</si>
  <si>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</si>
  <si>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</si>
  <si>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</si>
  <si>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</si>
  <si>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</si>
  <si>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</si>
  <si>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</si>
  <si>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</si>
  <si>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</si>
  <si>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</si>
  <si>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</si>
  <si>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</si>
  <si>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</si>
  <si>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</si>
  <si>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</si>
  <si>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</si>
  <si>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</si>
  <si>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</si>
  <si>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</si>
  <si>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</si>
  <si>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</si>
  <si>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</si>
  <si>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</si>
  <si>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</si>
  <si>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</si>
  <si>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</si>
  <si>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</si>
  <si>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</si>
  <si>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</si>
  <si>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</si>
  <si>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</si>
  <si>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</si>
  <si>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</si>
  <si>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</si>
  <si>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</si>
  <si>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</si>
  <si>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</si>
  <si>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</si>
  <si>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</si>
  <si>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</si>
  <si>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</si>
  <si>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</si>
  <si>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</si>
  <si>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</si>
  <si>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</si>
  <si>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</si>
  <si>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</si>
  <si>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</si>
  <si>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</si>
  <si>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</si>
  <si>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</si>
  <si>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</si>
  <si>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</si>
  <si>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</si>
  <si>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</si>
  <si>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</si>
  <si>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</si>
  <si>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</si>
  <si>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</si>
  <si>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</si>
  <si>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</si>
  <si>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</si>
  <si>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</si>
  <si>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</si>
  <si>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</si>
  <si>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</si>
  <si>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</si>
  <si>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</si>
  <si>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</si>
  <si>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</si>
  <si>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</si>
  <si>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</si>
  <si>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</si>
  <si>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</si>
  <si>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</si>
  <si>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</si>
  <si>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</si>
  <si>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</si>
  <si>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</si>
  <si>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</si>
  <si>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</si>
  <si>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</si>
  <si>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</si>
  <si>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</si>
  <si>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</si>
  <si>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</si>
  <si>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</si>
  <si>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</si>
  <si>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</si>
  <si>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</si>
  <si>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</si>
  <si>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</si>
  <si>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</si>
  <si>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</si>
  <si>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</si>
  <si>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</si>
  <si>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</si>
  <si>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</si>
  <si>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</si>
  <si>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</si>
  <si>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</si>
  <si>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</si>
  <si>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</si>
  <si>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</si>
  <si>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</si>
  <si>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</si>
  <si>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</si>
  <si>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</si>
  <si>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</si>
  <si>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</si>
  <si>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</si>
  <si>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</si>
  <si>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</si>
  <si>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</si>
  <si>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</si>
  <si>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</si>
  <si>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</si>
  <si>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</si>
  <si>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</si>
  <si>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</si>
  <si>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</si>
  <si>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</si>
  <si>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</si>
  <si>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</si>
  <si>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</si>
  <si>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</si>
  <si>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</si>
  <si>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</si>
  <si>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</si>
  <si>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</si>
  <si>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</si>
  <si>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</si>
  <si>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</si>
  <si>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</si>
  <si>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</si>
  <si>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</si>
  <si>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</si>
  <si>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</si>
  <si>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</si>
  <si>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</si>
  <si>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</si>
  <si>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</si>
  <si>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</si>
  <si>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</si>
  <si>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</si>
  <si>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</si>
  <si>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</si>
  <si>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</si>
  <si>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</si>
  <si>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</si>
  <si>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</si>
  <si>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</si>
  <si>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</si>
  <si>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</si>
  <si>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</si>
  <si>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</si>
  <si>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</si>
  <si>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</si>
  <si>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</si>
  <si>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</si>
  <si>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</si>
  <si>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</si>
  <si>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</si>
  <si>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</si>
  <si>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</si>
  <si>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</si>
  <si>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</si>
  <si>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</si>
  <si>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</si>
  <si>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</si>
  <si>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</si>
  <si>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</si>
  <si>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</si>
  <si>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</si>
  <si>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</si>
  <si>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</si>
  <si>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</si>
  <si>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</si>
  <si>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</si>
  <si>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</si>
  <si>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</si>
  <si>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</si>
  <si>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</si>
  <si>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</si>
  <si>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</si>
  <si>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</si>
  <si>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</si>
  <si>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</si>
  <si>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</si>
  <si>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</si>
  <si>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</si>
  <si>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</si>
  <si>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</si>
  <si>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</si>
  <si>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</si>
  <si>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</si>
  <si>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</si>
  <si>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</si>
  <si>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</si>
  <si>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</si>
  <si>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</si>
  <si>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</si>
  <si>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</si>
  <si>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</si>
  <si>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</si>
  <si>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</si>
  <si>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</si>
  <si>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</si>
  <si>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</si>
  <si>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</si>
  <si>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</si>
  <si>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</si>
  <si>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</si>
  <si>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</si>
  <si>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</si>
  <si>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</si>
  <si>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</si>
  <si>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</si>
  <si>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</si>
  <si>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</si>
  <si>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</si>
  <si>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</si>
  <si>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</si>
  <si>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</si>
  <si>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</si>
  <si>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</si>
  <si>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</si>
  <si>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</si>
  <si>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</si>
  <si>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</si>
  <si>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</si>
  <si>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</si>
  <si>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</si>
  <si>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</si>
  <si>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</si>
  <si>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</si>
  <si>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</si>
  <si>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</si>
  <si>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</si>
  <si>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</si>
  <si>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</si>
  <si>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</si>
  <si>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</si>
  <si>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</si>
  <si>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</si>
  <si>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</si>
  <si>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</si>
  <si>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</si>
  <si>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</si>
  <si>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</si>
  <si>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</si>
  <si>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</si>
  <si>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</si>
  <si>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</si>
  <si>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</si>
  <si>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</si>
  <si>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</si>
  <si>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</si>
  <si>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</si>
  <si>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</si>
  <si>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</si>
  <si>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</si>
  <si>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</si>
  <si>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</si>
  <si>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</si>
  <si>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</si>
  <si>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</si>
  <si>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</si>
  <si>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</si>
  <si>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</si>
  <si>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</si>
  <si>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</si>
  <si>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</si>
  <si>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</si>
  <si>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</si>
  <si>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</si>
  <si>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</si>
  <si>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</si>
  <si>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</si>
  <si>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</si>
  <si>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</si>
  <si>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</si>
  <si>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</si>
  <si>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</si>
  <si>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</si>
  <si>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</si>
  <si>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</si>
  <si>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</si>
  <si>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</si>
  <si>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</si>
  <si>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</si>
  <si>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</si>
  <si>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</si>
  <si>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</si>
  <si>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</si>
  <si>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</si>
  <si>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</si>
  <si>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</si>
  <si>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</si>
  <si>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</si>
  <si>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</si>
  <si>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</si>
  <si>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</si>
  <si>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</si>
  <si>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</si>
  <si>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</si>
  <si>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</si>
  <si>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</si>
  <si>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</si>
  <si>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</si>
  <si>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</si>
  <si>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</si>
  <si>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</si>
  <si>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</si>
  <si>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</si>
  <si>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</si>
  <si>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</si>
  <si>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</si>
  <si>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</si>
  <si>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</si>
  <si>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</si>
  <si>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</si>
  <si>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</si>
  <si>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</si>
  <si>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</si>
  <si>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</si>
  <si>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</si>
  <si>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</si>
  <si>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</si>
  <si>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</si>
  <si>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</si>
  <si>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</si>
  <si>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</si>
  <si>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</si>
  <si>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</si>
  <si>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</si>
  <si>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</si>
  <si>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</si>
  <si>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</si>
  <si>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</si>
  <si>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</si>
  <si>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</si>
  <si>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</si>
  <si>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</si>
  <si>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</si>
  <si>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</si>
  <si>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</si>
  <si>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</si>
  <si>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</si>
  <si>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</si>
  <si>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</si>
  <si>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</si>
  <si>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</si>
  <si>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</si>
  <si>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</si>
  <si>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</si>
  <si>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</si>
  <si>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</si>
  <si>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</si>
  <si>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</si>
  <si>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</si>
  <si>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</si>
  <si>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</si>
  <si>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</si>
  <si>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</si>
  <si>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</si>
  <si>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</si>
  <si>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</si>
  <si>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</si>
  <si>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</si>
  <si>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</si>
  <si>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</si>
  <si>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</si>
  <si>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</si>
  <si>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</si>
  <si>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</si>
  <si>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</si>
  <si>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</si>
  <si>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</si>
  <si>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</si>
  <si>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</si>
  <si>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</si>
  <si>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</si>
  <si>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</si>
  <si>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</si>
  <si>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</si>
  <si>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</si>
  <si>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</si>
  <si>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</si>
  <si>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</si>
  <si>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</si>
  <si>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</si>
  <si>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</si>
  <si>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</si>
  <si>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</si>
  <si>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</si>
  <si>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</si>
  <si>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</si>
  <si>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</si>
  <si>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</si>
  <si>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</si>
  <si>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</si>
  <si>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</si>
  <si>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</si>
  <si>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</si>
  <si>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</si>
  <si>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</si>
  <si>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</si>
  <si>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</si>
  <si>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</si>
  <si>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</si>
  <si>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</si>
  <si>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</si>
  <si>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</si>
  <si>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</si>
  <si>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</si>
  <si>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</si>
  <si>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</si>
  <si>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</si>
  <si>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</si>
  <si>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</si>
  <si>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</si>
  <si>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</si>
  <si>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</si>
  <si>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</si>
  <si>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</si>
  <si>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</si>
  <si>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</si>
  <si>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</si>
  <si>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</si>
  <si>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</si>
  <si>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</si>
  <si>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</si>
  <si>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</si>
  <si>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</si>
  <si>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</si>
  <si>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</si>
  <si>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</si>
  <si>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</si>
  <si>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</si>
  <si>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</si>
  <si>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</si>
  <si>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</si>
  <si>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</si>
  <si>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</si>
  <si>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</si>
  <si>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</si>
  <si>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</si>
  <si>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</si>
  <si>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</si>
  <si>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</si>
  <si>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</si>
  <si>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</si>
  <si>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</si>
  <si>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</si>
  <si>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</si>
  <si>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</si>
  <si>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</si>
  <si>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</si>
  <si>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</si>
  <si>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</si>
  <si>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</si>
  <si>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</si>
  <si>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</si>
  <si>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</si>
  <si>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</si>
  <si>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</si>
  <si>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</si>
  <si>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</si>
  <si>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</si>
  <si>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</si>
  <si>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</si>
  <si>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</si>
  <si>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</si>
  <si>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</si>
  <si>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</si>
  <si>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</si>
  <si>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</si>
  <si>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</si>
  <si>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</si>
  <si>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</si>
  <si>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</si>
  <si>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</si>
  <si>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</si>
  <si>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</si>
  <si>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</si>
  <si>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</si>
  <si>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</si>
  <si>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</si>
  <si>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</si>
  <si>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</si>
  <si>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</si>
  <si>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</si>
  <si>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</si>
  <si>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</si>
  <si>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</si>
  <si>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</si>
  <si>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</si>
  <si>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</si>
  <si>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</si>
  <si>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</si>
  <si>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</si>
  <si>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</si>
  <si>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</si>
  <si>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</si>
  <si>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</si>
  <si>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</si>
  <si>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</si>
  <si>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</si>
  <si>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</si>
  <si>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</si>
  <si>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</si>
  <si>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</si>
  <si>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</si>
  <si>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</si>
  <si>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</si>
  <si>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</si>
  <si>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</si>
  <si>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</si>
  <si>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</si>
  <si>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</si>
  <si>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</si>
  <si>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</si>
  <si>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</si>
  <si>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</si>
  <si>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</si>
  <si>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</si>
  <si>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</si>
  <si>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</si>
  <si>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</si>
  <si>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</si>
  <si>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</si>
  <si>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</si>
  <si>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</si>
  <si>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</si>
  <si>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</si>
  <si>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</si>
  <si>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</si>
  <si>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</si>
  <si>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</si>
  <si>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</si>
  <si>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</si>
  <si>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</si>
  <si>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</si>
  <si>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</si>
  <si>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</si>
  <si>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</si>
  <si>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</si>
  <si>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</si>
  <si>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</si>
  <si>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</si>
  <si>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</si>
  <si>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</si>
  <si>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</si>
  <si>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</si>
  <si>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</si>
  <si>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</si>
  <si>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</si>
  <si>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</si>
  <si>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</si>
  <si>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</si>
  <si>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</si>
  <si>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</si>
  <si>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</si>
  <si>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</si>
  <si>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</si>
  <si>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</si>
  <si>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</si>
  <si>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</si>
  <si>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</si>
  <si>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</si>
  <si>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</si>
  <si>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</si>
  <si>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</si>
  <si>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</si>
  <si>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</si>
  <si>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</si>
  <si>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</si>
  <si>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</si>
  <si>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</si>
  <si>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</si>
  <si>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</si>
  <si>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</si>
  <si>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</si>
  <si>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</si>
  <si>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</si>
  <si>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</si>
  <si>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</si>
  <si>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</si>
  <si>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</si>
  <si>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</si>
  <si>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</si>
  <si>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</si>
  <si>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</si>
  <si>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</si>
  <si>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</si>
  <si>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</si>
  <si>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</si>
  <si>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</si>
  <si>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</si>
  <si>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</si>
  <si>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</si>
  <si>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</si>
  <si>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</si>
  <si>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</si>
  <si>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</si>
  <si>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</si>
  <si>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</si>
  <si>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</si>
  <si>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</si>
  <si>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</si>
  <si>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</si>
  <si>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</si>
  <si>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</si>
  <si>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</si>
  <si>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</si>
  <si>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</si>
  <si>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</si>
  <si>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</si>
  <si>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</si>
  <si>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</si>
  <si>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</si>
  <si>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</si>
  <si>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</si>
  <si>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</si>
  <si>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</si>
  <si>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</si>
  <si>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</si>
  <si>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</si>
  <si>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</si>
  <si>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</si>
  <si>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</si>
  <si>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</si>
  <si>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</si>
  <si>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</si>
  <si>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</si>
  <si>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</si>
  <si>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</si>
  <si>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</si>
  <si>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</si>
  <si>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</si>
  <si>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</si>
  <si>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</si>
  <si>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</si>
  <si>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</si>
  <si>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</si>
  <si>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</si>
  <si>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</si>
  <si>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</si>
  <si>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</si>
  <si>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</si>
  <si>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</si>
  <si>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</si>
  <si>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</si>
  <si>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</si>
  <si>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</si>
  <si>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</si>
  <si>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</si>
  <si>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</si>
  <si>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</si>
  <si>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</si>
  <si>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</si>
  <si>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</si>
  <si>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</si>
  <si>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</si>
  <si>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</si>
  <si>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</si>
  <si>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</si>
  <si>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</si>
  <si>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</si>
  <si>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</si>
  <si>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</si>
  <si>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</si>
  <si>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</si>
  <si>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</si>
  <si>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</si>
  <si>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</si>
  <si>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</si>
  <si>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</si>
  <si>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</si>
  <si>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</si>
  <si>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</si>
  <si>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</si>
  <si>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</si>
  <si>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</si>
  <si>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</si>
  <si>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</si>
  <si>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</si>
  <si>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</si>
  <si>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</si>
  <si>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</si>
  <si>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</si>
  <si>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</si>
  <si>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</si>
  <si>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</si>
  <si>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</si>
  <si>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</si>
  <si>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</si>
  <si>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</si>
  <si>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</si>
  <si>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</si>
  <si>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</si>
  <si>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</si>
  <si>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</si>
  <si>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</si>
  <si>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</si>
  <si>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</si>
  <si>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</si>
  <si>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</si>
  <si>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</si>
  <si>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</si>
  <si>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</si>
  <si>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</si>
  <si>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</si>
  <si>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</si>
  <si>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</si>
  <si>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</si>
  <si>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</si>
  <si>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</si>
  <si>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</si>
  <si>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</si>
  <si>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</si>
  <si>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</si>
  <si>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</si>
  <si>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</si>
  <si>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</si>
  <si>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</si>
  <si>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</si>
  <si>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</si>
  <si>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</si>
  <si>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</si>
  <si>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</si>
  <si>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</si>
  <si>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</si>
  <si>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</si>
  <si>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</si>
  <si>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</si>
  <si>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</si>
  <si>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</si>
  <si>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</si>
  <si>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</si>
  <si>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</si>
  <si>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</si>
  <si>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</si>
  <si>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</si>
  <si>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</si>
  <si>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</si>
  <si>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</si>
  <si>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</si>
  <si>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</si>
  <si>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</si>
  <si>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</si>
  <si>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</si>
  <si>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</si>
  <si>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</si>
  <si>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</si>
  <si>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</si>
  <si>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</si>
  <si>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</si>
  <si>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</si>
  <si>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</si>
  <si>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</si>
  <si>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</si>
  <si>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</si>
  <si>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</si>
  <si>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</si>
  <si>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</si>
  <si>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</si>
  <si>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</si>
  <si>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</si>
  <si>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</si>
  <si>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</si>
  <si>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</si>
  <si>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</si>
  <si>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</si>
  <si>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</si>
  <si>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</si>
  <si>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</si>
  <si>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</si>
  <si>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</si>
  <si>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</si>
  <si>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</si>
  <si>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</si>
  <si>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</si>
  <si>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</si>
  <si>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</si>
  <si>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</si>
  <si>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</si>
  <si>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</si>
  <si>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</si>
  <si>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</si>
  <si>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</si>
  <si>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</si>
  <si>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</si>
  <si>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</si>
  <si>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</si>
  <si>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</si>
  <si>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</si>
  <si>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</si>
  <si>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</si>
  <si>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</si>
  <si>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</si>
  <si>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</si>
  <si>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</si>
  <si>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</si>
  <si>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</si>
  <si>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</si>
  <si>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</si>
  <si>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</si>
  <si>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</si>
  <si>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</si>
  <si>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</si>
  <si>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</si>
  <si>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</si>
  <si>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</si>
  <si>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</si>
  <si>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</si>
  <si>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</si>
  <si>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</si>
  <si>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</si>
  <si>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</si>
  <si>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</si>
  <si>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</si>
  <si>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</si>
  <si>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</si>
  <si>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</si>
  <si>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</si>
  <si>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</si>
  <si>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</si>
  <si>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</si>
  <si>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</si>
  <si>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</si>
  <si>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</si>
  <si>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</si>
  <si>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</si>
  <si>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</si>
  <si>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</si>
  <si>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</si>
  <si>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</si>
  <si>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</si>
  <si>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</si>
  <si>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</si>
  <si>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</si>
  <si>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</si>
  <si>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</si>
  <si>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</si>
  <si>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</si>
  <si>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</si>
  <si>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</si>
  <si>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</si>
  <si>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</si>
  <si>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</si>
  <si>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</si>
  <si>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</si>
  <si>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</si>
  <si>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</si>
  <si>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</si>
  <si>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</si>
  <si>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</si>
  <si>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</si>
  <si>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</si>
  <si>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</si>
  <si>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</si>
  <si>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</si>
  <si>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</si>
  <si>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</si>
  <si>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</si>
  <si>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</si>
  <si>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</si>
  <si>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</si>
  <si>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</si>
  <si>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</si>
  <si>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</si>
  <si>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</si>
  <si>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</si>
  <si>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</si>
  <si>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</si>
  <si>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</si>
  <si>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</si>
  <si>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</si>
  <si>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</si>
  <si>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</si>
  <si>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</si>
  <si>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</si>
  <si>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</si>
  <si>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</si>
  <si>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</si>
  <si>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</si>
  <si>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</si>
  <si>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</si>
  <si>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</si>
  <si>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</si>
  <si>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</si>
  <si>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</si>
  <si>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</si>
  <si>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</si>
  <si>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</si>
  <si>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</si>
  <si>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</si>
  <si>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</si>
  <si>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</si>
  <si>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</si>
  <si>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</si>
  <si>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</si>
  <si>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</si>
  <si>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</si>
  <si>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</si>
  <si>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</si>
  <si>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</si>
  <si>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</si>
  <si>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</si>
  <si>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</si>
  <si>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</si>
  <si>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</si>
  <si>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</si>
  <si>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</si>
  <si>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</si>
  <si>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</si>
  <si>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</si>
  <si>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</si>
  <si>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</si>
  <si>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</si>
  <si>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</si>
  <si>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</si>
  <si>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</si>
  <si>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</si>
  <si>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</si>
  <si>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</si>
  <si>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</si>
  <si>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</si>
  <si>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</si>
  <si>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</si>
  <si>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</si>
  <si>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</si>
  <si>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</si>
  <si>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</si>
  <si>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</si>
  <si>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</si>
  <si>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</si>
  <si>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</si>
  <si>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</si>
  <si>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</si>
  <si>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</si>
  <si>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</si>
  <si>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</si>
  <si>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</si>
  <si>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</si>
  <si>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</si>
  <si>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</si>
  <si>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</si>
  <si>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</si>
  <si>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</si>
  <si>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</si>
  <si>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</si>
  <si>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</si>
  <si>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</si>
  <si>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</si>
  <si>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</si>
  <si>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</si>
  <si>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</si>
  <si>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</si>
  <si>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</si>
  <si>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</si>
  <si>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</si>
  <si>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</si>
  <si>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</si>
  <si>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</si>
  <si>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</si>
  <si>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</si>
  <si>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</si>
  <si>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</si>
  <si>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</si>
  <si>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</si>
  <si>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</si>
  <si>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</si>
  <si>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</si>
  <si>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</si>
  <si>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</si>
  <si>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</si>
  <si>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</si>
  <si>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</si>
  <si>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</si>
  <si>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</si>
  <si>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</si>
  <si>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</si>
  <si>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</si>
  <si>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</si>
  <si>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</si>
  <si>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</si>
  <si>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</si>
  <si>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</si>
  <si>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</si>
  <si>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</si>
  <si>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</si>
  <si>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</si>
  <si>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</si>
  <si>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</si>
  <si>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</si>
  <si>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</si>
  <si>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</si>
  <si>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</si>
  <si>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</si>
  <si>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</si>
  <si>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</si>
  <si>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</si>
  <si>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</si>
  <si>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</si>
  <si>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</si>
  <si>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</si>
  <si>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</si>
  <si>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</si>
  <si>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</si>
  <si>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</si>
  <si>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</si>
  <si>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</si>
  <si>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</si>
  <si>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</si>
  <si>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</si>
  <si>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</si>
  <si>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</si>
  <si>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</si>
  <si>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</si>
  <si>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</si>
  <si>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</si>
  <si>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</si>
  <si>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</si>
  <si>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</si>
  <si>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</si>
  <si>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</si>
  <si>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</si>
  <si>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</si>
  <si>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</si>
  <si>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</si>
  <si>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</si>
  <si>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</si>
  <si>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</si>
  <si>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</si>
  <si>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</si>
  <si>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</si>
  <si>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</si>
  <si>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</si>
  <si>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</si>
  <si>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</si>
  <si>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</si>
  <si>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</si>
  <si>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</si>
  <si>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</si>
  <si>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</si>
  <si>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</si>
  <si>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</si>
  <si>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</si>
  <si>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</si>
  <si>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</si>
  <si>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</si>
  <si>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</si>
  <si>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</si>
  <si>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</si>
  <si>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</si>
  <si>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</si>
  <si>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</si>
  <si>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</si>
  <si>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</si>
  <si>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</si>
  <si>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</si>
  <si>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</si>
  <si>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</si>
  <si>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</si>
  <si>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</si>
  <si>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</si>
  <si>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</si>
  <si>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</si>
  <si>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</si>
  <si>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</si>
  <si>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</si>
  <si>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</si>
  <si>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</si>
  <si>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</si>
  <si>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</si>
  <si>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</si>
  <si>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</si>
  <si>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</si>
  <si>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</si>
  <si>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</si>
  <si>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</si>
  <si>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</si>
  <si>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</si>
  <si>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</si>
  <si>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</si>
  <si>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</si>
  <si>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</si>
  <si>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</si>
  <si>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</si>
  <si>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</si>
  <si>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</si>
  <si>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</si>
  <si>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</si>
  <si>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</si>
  <si>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</si>
  <si>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</si>
  <si>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</si>
  <si>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</si>
  <si>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</si>
  <si>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</si>
  <si>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</si>
  <si>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</si>
  <si>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</si>
  <si>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</si>
  <si>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</si>
  <si>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</si>
  <si>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</si>
  <si>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</si>
  <si>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</si>
  <si>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</si>
  <si>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</si>
  <si>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</si>
  <si>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</si>
  <si>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</si>
  <si>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</si>
  <si>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</si>
  <si>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</si>
  <si>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</si>
  <si>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</si>
  <si>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</si>
  <si>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</si>
  <si>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</si>
  <si>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</si>
  <si>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</si>
  <si>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</si>
  <si>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</si>
  <si>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</si>
  <si>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</si>
  <si>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</si>
  <si>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</si>
  <si>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</si>
  <si>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</si>
  <si>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</si>
  <si>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</si>
  <si>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</si>
  <si>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</si>
  <si>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</si>
  <si>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</si>
  <si>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</si>
  <si>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</si>
  <si>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</si>
  <si>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</si>
  <si>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</si>
  <si>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</si>
  <si>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</si>
  <si>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</si>
  <si>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</si>
  <si>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</si>
  <si>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</si>
  <si>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</si>
  <si>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</si>
  <si>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</si>
  <si>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</si>
  <si>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</si>
  <si>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</si>
  <si>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</si>
  <si>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</si>
  <si>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</si>
  <si>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</si>
  <si>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</si>
  <si>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</si>
  <si>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</si>
  <si>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</si>
  <si>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</si>
  <si>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</si>
  <si>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</si>
  <si>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</si>
  <si>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</si>
  <si>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</si>
  <si>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</si>
  <si>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</si>
  <si>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</si>
  <si>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</si>
  <si>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</si>
  <si>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</si>
  <si>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</si>
  <si>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</si>
  <si>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</si>
  <si>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</si>
  <si>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</si>
  <si>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</si>
  <si>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</si>
  <si>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</si>
  <si>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</si>
  <si>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</si>
  <si>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</si>
  <si>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</si>
  <si>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</si>
  <si>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</si>
  <si>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</si>
  <si>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</si>
  <si>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</si>
  <si>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</si>
  <si>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</si>
  <si>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</si>
  <si>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</si>
  <si>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</si>
  <si>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</si>
  <si>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</si>
  <si>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</si>
  <si>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</si>
  <si>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</si>
  <si>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</si>
  <si>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</si>
  <si>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</si>
  <si>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</si>
  <si>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</si>
  <si>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</si>
  <si>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</si>
  <si>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</si>
  <si>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</si>
  <si>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</si>
  <si>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</si>
  <si>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</si>
  <si>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</si>
  <si>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</si>
  <si>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</si>
  <si>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</si>
  <si>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</si>
  <si>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</si>
  <si>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</si>
  <si>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</si>
  <si>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</si>
  <si>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</si>
  <si>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</si>
  <si>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</si>
  <si>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</si>
  <si>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</si>
  <si>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</si>
  <si>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</si>
  <si>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</si>
  <si>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</si>
  <si>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</si>
  <si>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</si>
  <si>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</si>
  <si>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</si>
  <si>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</si>
  <si>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</si>
  <si>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</si>
  <si>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</si>
  <si>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</si>
  <si>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</si>
  <si>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</si>
  <si>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</si>
  <si>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</si>
  <si>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</si>
  <si>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</si>
  <si>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</si>
  <si>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</si>
  <si>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</si>
  <si>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</si>
  <si>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</si>
  <si>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</si>
  <si>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</si>
  <si>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</si>
  <si>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</si>
  <si>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</si>
  <si>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</si>
  <si>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</si>
  <si>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</si>
  <si>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</si>
  <si>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</si>
  <si>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</si>
  <si>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</si>
  <si>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</si>
  <si>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</si>
  <si>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</si>
  <si>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</si>
  <si>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</si>
  <si>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</si>
  <si>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</si>
  <si>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</si>
  <si>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</si>
  <si>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</si>
  <si>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</si>
  <si>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</si>
  <si>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</si>
  <si>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</si>
  <si>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</si>
  <si>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</si>
  <si>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</si>
  <si>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</si>
  <si>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</si>
  <si>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</si>
  <si>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</si>
  <si>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</si>
  <si>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</si>
  <si>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</si>
  <si>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</si>
  <si>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</si>
  <si>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</si>
  <si>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</si>
  <si>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</si>
  <si>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</si>
  <si>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</si>
  <si>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</si>
  <si>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</si>
  <si>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</si>
  <si>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</si>
  <si>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</si>
  <si>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</si>
  <si>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</si>
  <si>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</si>
  <si>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</si>
  <si>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</si>
  <si>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</si>
  <si>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</si>
  <si>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</si>
  <si>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</si>
  <si>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</si>
  <si>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</si>
  <si>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</si>
  <si>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</si>
  <si>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</si>
  <si>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</si>
  <si>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</si>
  <si>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</si>
  <si>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</si>
  <si>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</si>
  <si>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</si>
  <si>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</si>
  <si>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</si>
  <si>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</si>
  <si>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</si>
  <si>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</si>
  <si>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</si>
  <si>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</si>
  <si>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</si>
  <si>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</si>
  <si>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</si>
  <si>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</si>
  <si>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</si>
  <si>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</si>
  <si>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</si>
  <si>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</si>
  <si>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</si>
  <si>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</si>
  <si>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</si>
  <si>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</si>
  <si>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</si>
  <si>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</si>
  <si>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</si>
  <si>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</si>
  <si>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</si>
  <si>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</si>
  <si>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</si>
  <si>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</si>
  <si>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</si>
  <si>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</si>
  <si>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</si>
  <si>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</si>
  <si>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</si>
  <si>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</si>
  <si>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</si>
  <si>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</si>
  <si>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</si>
  <si>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</si>
  <si>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</si>
  <si>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</si>
  <si>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</si>
  <si>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</si>
  <si>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</si>
  <si>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</si>
  <si>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</si>
  <si>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</si>
  <si>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</si>
  <si>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</si>
  <si>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</si>
  <si>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</si>
  <si>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</si>
  <si>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</si>
  <si>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</si>
  <si>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</si>
  <si>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</si>
  <si>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</si>
  <si>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</si>
  <si>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</si>
  <si>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</si>
  <si>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</si>
  <si>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</si>
  <si>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</si>
  <si>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</si>
  <si>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</si>
  <si>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</si>
  <si>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</si>
  <si>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</si>
  <si>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</si>
  <si>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</si>
  <si>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</si>
  <si>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</si>
  <si>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</si>
  <si>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</si>
  <si>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</si>
  <si>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</si>
  <si>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</si>
  <si>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</si>
  <si>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</si>
  <si>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</si>
  <si>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</si>
  <si>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</si>
  <si>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</si>
  <si>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</si>
  <si>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</si>
  <si>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</si>
  <si>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</si>
  <si>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</si>
  <si>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</si>
  <si>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</si>
  <si>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</si>
  <si>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</si>
  <si>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</si>
  <si>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</si>
  <si>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</si>
  <si>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</si>
  <si>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</si>
  <si>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</si>
  <si>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</si>
  <si>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</si>
  <si>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</si>
  <si>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</si>
  <si>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</si>
  <si>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</si>
  <si>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</si>
  <si>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</si>
  <si>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</si>
  <si>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</si>
  <si>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</si>
  <si>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</si>
  <si>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</si>
  <si>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</si>
  <si>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</si>
  <si>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</si>
  <si>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</si>
  <si>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</si>
  <si>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</si>
  <si>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</si>
  <si>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</si>
  <si>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</si>
  <si>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</si>
  <si>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</si>
  <si>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</si>
  <si>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</si>
  <si>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</si>
  <si>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</si>
  <si>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</si>
  <si>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</si>
  <si>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</si>
  <si>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</si>
  <si>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</si>
  <si>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</si>
  <si>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</si>
  <si>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</si>
  <si>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</si>
  <si>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</si>
  <si>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</si>
  <si>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</si>
  <si>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</si>
  <si>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</si>
  <si>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</si>
  <si>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</si>
  <si>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</si>
  <si>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</si>
  <si>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</si>
  <si>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</si>
  <si>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</si>
  <si>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</si>
  <si>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</si>
  <si>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</si>
  <si>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</si>
  <si>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</si>
  <si>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</si>
  <si>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</si>
  <si>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</si>
  <si>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</si>
  <si>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</si>
  <si>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</si>
  <si>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</si>
  <si>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</si>
  <si>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</si>
  <si>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</si>
  <si>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</si>
  <si>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</si>
  <si>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</si>
  <si>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</si>
  <si>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</si>
  <si>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</si>
  <si>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</si>
  <si>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</si>
  <si>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</si>
  <si>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</si>
  <si>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</si>
  <si>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</si>
  <si>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</si>
  <si>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</si>
  <si>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</si>
  <si>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</si>
  <si>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</si>
  <si>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</si>
  <si>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</si>
  <si>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</si>
  <si>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</si>
  <si>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</si>
  <si>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</si>
  <si>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</si>
  <si>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</si>
  <si>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</si>
  <si>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</si>
  <si>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</si>
  <si>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</si>
  <si>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</si>
  <si>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</si>
  <si>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</si>
  <si>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</si>
  <si>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</si>
  <si>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</si>
  <si>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</si>
  <si>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</si>
  <si>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</si>
  <si>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</si>
  <si>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</si>
  <si>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</si>
  <si>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</si>
  <si>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</si>
  <si>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</si>
  <si>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</si>
  <si>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</si>
  <si>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</si>
  <si>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</si>
  <si>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</si>
  <si>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</si>
  <si>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</si>
  <si>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</si>
  <si>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</si>
  <si>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</si>
  <si>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</si>
  <si>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</si>
  <si>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</si>
  <si>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</si>
  <si>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</si>
  <si>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</si>
  <si>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</si>
  <si>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</si>
  <si>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</si>
  <si>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</si>
  <si>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</si>
  <si>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</si>
  <si>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</si>
  <si>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</si>
  <si>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</si>
  <si>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</si>
  <si>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</si>
  <si>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</si>
  <si>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</si>
  <si>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</si>
  <si>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</si>
  <si>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</si>
  <si>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</si>
  <si>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</si>
  <si>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</si>
  <si>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</si>
  <si>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</si>
  <si>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</si>
  <si>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</si>
  <si>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</si>
  <si>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</si>
  <si>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</si>
  <si>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</si>
  <si>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</si>
  <si>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</si>
  <si>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</si>
  <si>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</si>
  <si>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</si>
  <si>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</si>
  <si>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</si>
  <si>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</si>
  <si>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</si>
  <si>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</si>
  <si>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</si>
  <si>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</si>
  <si>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</si>
  <si>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</si>
  <si>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</si>
  <si>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</si>
  <si>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</si>
  <si>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</si>
  <si>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</si>
  <si>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</si>
  <si>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</si>
  <si>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</si>
  <si>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</si>
  <si>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</si>
  <si>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</si>
  <si>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</si>
  <si>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</si>
  <si>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</si>
  <si>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</si>
  <si>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</si>
  <si>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</si>
  <si>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</si>
  <si>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</si>
  <si>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</si>
  <si>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</si>
  <si>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</si>
  <si>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</si>
  <si>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</si>
  <si>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</si>
  <si>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</si>
  <si>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</si>
  <si>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</si>
  <si>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</si>
  <si>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</si>
  <si>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</si>
  <si>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</si>
  <si>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</si>
  <si>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</si>
  <si>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</si>
  <si>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</si>
  <si>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</si>
  <si>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</si>
  <si>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</si>
  <si>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</si>
  <si>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</si>
  <si>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</si>
  <si>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</si>
  <si>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</si>
  <si>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</si>
  <si>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</si>
  <si>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</si>
  <si>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</si>
  <si>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</si>
  <si>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</si>
  <si>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</si>
  <si>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</si>
  <si>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</si>
  <si>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</si>
  <si>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</si>
  <si>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</si>
  <si>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</si>
  <si>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</si>
  <si>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</si>
  <si>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</si>
  <si>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</si>
  <si>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</si>
  <si>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</si>
  <si>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</si>
  <si>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</si>
  <si>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</si>
  <si>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</si>
  <si>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</si>
  <si>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</si>
  <si>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</si>
  <si>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</si>
  <si>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</si>
  <si>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</si>
  <si>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</si>
  <si>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</si>
  <si>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</si>
  <si>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</si>
  <si>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</si>
  <si>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</si>
  <si>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</si>
  <si>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</si>
  <si>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</si>
  <si>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</si>
  <si>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</si>
  <si>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</si>
  <si>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</si>
  <si>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</si>
  <si>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</si>
  <si>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</si>
  <si>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</si>
  <si>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</si>
  <si>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</si>
  <si>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</si>
  <si>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</si>
  <si>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</si>
  <si>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</si>
  <si>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</si>
  <si>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</si>
  <si>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</si>
  <si>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</si>
  <si>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</si>
  <si>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</si>
  <si>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</si>
  <si>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</si>
  <si>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</si>
  <si>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</si>
  <si>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</si>
  <si>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</si>
  <si>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</si>
  <si>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</si>
  <si>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</si>
  <si>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</si>
  <si>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</si>
  <si>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</si>
  <si>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</si>
  <si>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</si>
  <si>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</si>
  <si>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</si>
  <si>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</si>
  <si>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</si>
  <si>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</si>
  <si>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</si>
  <si>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</si>
  <si>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</si>
  <si>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</si>
  <si>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</si>
  <si>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</si>
  <si>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</si>
  <si>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</si>
  <si>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</si>
  <si>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</si>
  <si>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</si>
  <si>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</si>
  <si>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</si>
  <si>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</si>
  <si>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</si>
  <si>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</si>
  <si>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</si>
  <si>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</si>
  <si>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</si>
  <si>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</si>
  <si>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</si>
  <si>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</si>
  <si>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</si>
  <si>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</si>
  <si>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</si>
  <si>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</si>
  <si>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</si>
  <si>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</si>
  <si>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</si>
  <si>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</si>
  <si>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</si>
  <si>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</si>
  <si>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</si>
  <si>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</si>
  <si>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</si>
  <si>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</si>
  <si>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</si>
  <si>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</si>
  <si>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</si>
  <si>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</si>
  <si>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</si>
  <si>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</si>
  <si>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</si>
  <si>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</si>
  <si>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</si>
  <si>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</si>
  <si>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</si>
  <si>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</si>
  <si>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</si>
  <si>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</si>
  <si>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</si>
  <si>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</si>
  <si>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</si>
  <si>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</si>
  <si>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</si>
  <si>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</si>
  <si>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</si>
  <si>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</si>
  <si>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</si>
  <si>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</si>
  <si>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</si>
  <si>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</si>
  <si>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</si>
  <si>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</si>
  <si>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</si>
  <si>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</si>
  <si>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</si>
  <si>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</si>
  <si>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</si>
  <si>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</si>
  <si>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</si>
  <si>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</si>
  <si>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</si>
  <si>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</si>
  <si>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</si>
  <si>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</si>
  <si>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</si>
  <si>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</si>
  <si>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</si>
  <si>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</si>
  <si>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</si>
  <si>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</si>
  <si>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</si>
  <si>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</si>
  <si>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</si>
  <si>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</si>
  <si>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</si>
  <si>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</si>
  <si>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</si>
  <si>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</si>
  <si>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</si>
  <si>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</si>
  <si>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</si>
  <si>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</si>
  <si>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</si>
  <si>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</si>
  <si>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</si>
  <si>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</si>
  <si>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</si>
  <si>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</si>
  <si>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</si>
  <si>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</si>
  <si>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</si>
  <si>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</si>
  <si>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</si>
  <si>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</si>
  <si>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</si>
  <si>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</si>
  <si>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</si>
  <si>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</si>
  <si>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</si>
  <si>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</si>
  <si>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</si>
  <si>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</si>
  <si>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</si>
  <si>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</si>
  <si>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</si>
  <si>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</si>
  <si>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</si>
  <si>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</si>
  <si>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</si>
  <si>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</si>
  <si>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</si>
  <si>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</si>
  <si>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</si>
  <si>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</si>
  <si>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</si>
  <si>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</si>
  <si>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</si>
  <si>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</si>
  <si>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</si>
  <si>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</si>
  <si>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</si>
  <si>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</si>
  <si>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</si>
  <si>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</si>
  <si>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</si>
  <si>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</si>
  <si>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</si>
  <si>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</si>
  <si>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</si>
  <si>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</si>
  <si>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</si>
  <si>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</si>
  <si>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</si>
  <si>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</si>
  <si>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</si>
  <si>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</si>
  <si>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</si>
  <si>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</si>
  <si>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</si>
  <si>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</si>
  <si>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</si>
  <si>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</si>
  <si>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</si>
  <si>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</si>
  <si>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</si>
  <si>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</si>
  <si>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</si>
  <si>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</si>
  <si>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</si>
  <si>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</si>
  <si>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</si>
  <si>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</si>
  <si>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</si>
  <si>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</si>
  <si>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</si>
  <si>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</si>
  <si>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</si>
  <si>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</si>
  <si>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</si>
  <si>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</si>
  <si>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</si>
  <si>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</si>
  <si>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</si>
  <si>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</si>
  <si>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</si>
  <si>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</si>
  <si>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</si>
  <si>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</si>
  <si>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</si>
  <si>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</si>
  <si>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</si>
  <si>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</si>
  <si>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</si>
  <si>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</si>
  <si>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</si>
  <si>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</si>
  <si>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</si>
  <si>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</si>
  <si>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</si>
  <si>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</si>
  <si>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</si>
  <si>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</si>
  <si>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</si>
  <si>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</si>
  <si>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</si>
  <si>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</si>
  <si>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</si>
  <si>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</si>
  <si>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</si>
  <si>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</si>
  <si>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</si>
  <si>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</si>
  <si>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</si>
  <si>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</si>
  <si>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</si>
  <si>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</si>
  <si>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</si>
  <si>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</si>
  <si>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</si>
  <si>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</si>
  <si>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</si>
  <si>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</si>
  <si>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</si>
  <si>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</si>
  <si>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</si>
  <si>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</si>
  <si>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</si>
  <si>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</si>
  <si>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</si>
  <si>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</si>
  <si>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</si>
  <si>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</si>
  <si>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</si>
  <si>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</si>
  <si>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</si>
  <si>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</si>
  <si>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</si>
  <si>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</si>
  <si>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</si>
  <si>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</si>
  <si>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</si>
  <si>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</si>
  <si>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</si>
  <si>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</si>
  <si>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</si>
  <si>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</si>
  <si>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</si>
  <si>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</si>
  <si>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</si>
  <si>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</si>
  <si>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</si>
  <si>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</si>
  <si>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</si>
  <si>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</si>
  <si>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</si>
  <si>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</si>
  <si>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</si>
  <si>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</si>
  <si>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</si>
  <si>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</si>
  <si>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</si>
  <si>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</si>
  <si>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</si>
  <si>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</si>
  <si>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</si>
  <si>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</si>
  <si>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</si>
  <si>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</si>
  <si>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</si>
  <si>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</si>
  <si>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</si>
  <si>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</si>
  <si>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</si>
  <si>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</si>
  <si>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</si>
  <si>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</si>
  <si>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</si>
  <si>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</si>
  <si>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</si>
  <si>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</si>
  <si>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</si>
  <si>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</si>
  <si>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</si>
  <si>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</si>
  <si>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</si>
  <si>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</si>
  <si>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</si>
  <si>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</si>
  <si>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</si>
  <si>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</si>
  <si>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</si>
  <si>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</si>
  <si>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</si>
  <si>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</si>
  <si>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</si>
  <si>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</si>
  <si>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</si>
  <si>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</si>
  <si>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</si>
  <si>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</si>
  <si>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</si>
  <si>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</si>
  <si>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</si>
  <si>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</si>
  <si>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</si>
  <si>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</si>
  <si>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</si>
  <si>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</si>
  <si>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</si>
  <si>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</si>
  <si>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</si>
  <si>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</si>
  <si>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</si>
  <si>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</si>
  <si>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</si>
  <si>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</si>
  <si>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</si>
  <si>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</si>
  <si>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</si>
  <si>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</si>
  <si>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</si>
  <si>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</si>
  <si>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</si>
  <si>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</si>
  <si>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</si>
  <si>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</si>
  <si>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</si>
  <si>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</si>
  <si>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</si>
  <si>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</si>
  <si>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</si>
  <si>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</si>
  <si>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</si>
  <si>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</si>
  <si>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</si>
  <si>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</si>
  <si>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</si>
  <si>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</si>
  <si>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</si>
  <si>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</si>
  <si>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</si>
  <si>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</si>
  <si>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</si>
  <si>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</si>
  <si>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</si>
  <si>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</si>
  <si>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</si>
  <si>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</si>
  <si>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</si>
  <si>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</si>
  <si>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</si>
  <si>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</si>
  <si>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</si>
  <si>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</si>
  <si>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</si>
  <si>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</si>
  <si>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</si>
  <si>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</si>
  <si>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</si>
  <si>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</si>
  <si>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</si>
  <si>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</si>
  <si>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</si>
  <si>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</si>
  <si>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</si>
  <si>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</si>
  <si>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</si>
  <si>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</si>
  <si>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</si>
  <si>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</si>
  <si>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</si>
  <si>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</si>
  <si>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</si>
  <si>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</si>
  <si>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</si>
  <si>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</si>
  <si>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</si>
  <si>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</si>
  <si>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</si>
  <si>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</si>
  <si>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</si>
  <si>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</si>
  <si>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</si>
  <si>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</si>
  <si>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</si>
  <si>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</si>
  <si>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</si>
  <si>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</si>
  <si>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</si>
  <si>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</si>
  <si>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</si>
  <si>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</si>
  <si>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</si>
  <si>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</si>
  <si>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</si>
  <si>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</si>
  <si>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</si>
  <si>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</si>
  <si>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</si>
  <si>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</si>
  <si>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</si>
  <si>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</si>
  <si>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</si>
  <si>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</si>
  <si>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</si>
  <si>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</si>
  <si>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</si>
  <si>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</si>
  <si>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</si>
  <si>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</si>
  <si>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</si>
  <si>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</si>
  <si>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</si>
  <si>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</si>
  <si>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</si>
  <si>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</si>
  <si>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</si>
  <si>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</si>
  <si>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</si>
  <si>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</si>
  <si>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</si>
  <si>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</si>
  <si>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</si>
  <si>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</si>
  <si>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</si>
  <si>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</si>
  <si>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</si>
  <si>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</si>
  <si>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</si>
  <si>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</si>
  <si>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</si>
  <si>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</si>
  <si>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</si>
  <si>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</si>
  <si>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</si>
  <si>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</si>
  <si>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</si>
  <si>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</si>
  <si>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</si>
  <si>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</si>
  <si>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</si>
  <si>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</si>
  <si>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</si>
  <si>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</si>
  <si>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</si>
  <si>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</si>
  <si>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</si>
  <si>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</si>
  <si>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</si>
  <si>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</si>
  <si>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</si>
  <si>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</si>
  <si>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</si>
  <si>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</si>
  <si>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</si>
  <si>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</si>
  <si>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</si>
  <si>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</si>
  <si>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</si>
  <si>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</si>
  <si>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</si>
  <si>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</si>
  <si>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</si>
  <si>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</si>
  <si>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</si>
  <si>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</si>
  <si>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</si>
  <si>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</si>
  <si>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</si>
  <si>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</si>
  <si>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</si>
  <si>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</si>
  <si>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</si>
  <si>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</si>
  <si>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</si>
  <si>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</si>
  <si>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</si>
  <si>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</si>
  <si>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</si>
  <si>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</si>
  <si>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</si>
  <si>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</si>
  <si>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</si>
  <si>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</si>
  <si>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</si>
  <si>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</si>
  <si>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</si>
  <si>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</si>
  <si>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</si>
  <si>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</si>
  <si>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</si>
  <si>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</si>
  <si>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</si>
  <si>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</si>
  <si>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</si>
  <si>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</si>
  <si>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</si>
  <si>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</si>
  <si>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</si>
  <si>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</si>
  <si>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</si>
  <si>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</si>
  <si>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</si>
  <si>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</si>
  <si>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</si>
  <si>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</si>
  <si>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</si>
  <si>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</si>
  <si>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</si>
  <si>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</si>
  <si>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</si>
  <si>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</si>
  <si>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</si>
  <si>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</si>
  <si>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</si>
  <si>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</si>
  <si>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</si>
  <si>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</si>
  <si>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</si>
  <si>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</si>
  <si>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</si>
  <si>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</si>
  <si>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</si>
  <si>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</si>
  <si>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</si>
  <si>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</si>
  <si>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</si>
  <si>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</si>
  <si>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</si>
  <si>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</si>
  <si>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</si>
  <si>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</si>
  <si>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</si>
  <si>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</si>
  <si>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</si>
  <si>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</si>
  <si>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</si>
  <si>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</si>
  <si>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</si>
  <si>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</si>
  <si>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</si>
  <si>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</si>
  <si>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</si>
  <si>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</si>
  <si>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</si>
  <si>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</si>
  <si>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</si>
  <si>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</si>
  <si>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</si>
  <si>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</si>
  <si>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</si>
  <si>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</si>
  <si>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</si>
  <si>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</si>
  <si>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</si>
  <si>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</si>
  <si>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</si>
  <si>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</si>
  <si>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</si>
  <si>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</si>
  <si>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</si>
  <si>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</si>
  <si>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</si>
  <si>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</si>
  <si>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</si>
  <si>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</si>
  <si>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</si>
  <si>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</si>
  <si>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</si>
  <si>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</si>
  <si>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</si>
  <si>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</si>
  <si>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</si>
  <si>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</si>
  <si>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</si>
  <si>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</si>
  <si>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</si>
  <si>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</si>
  <si>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</si>
  <si>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</si>
  <si>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</si>
  <si>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</si>
  <si>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</si>
  <si>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</si>
  <si>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</si>
  <si>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</si>
  <si>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</si>
  <si>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</si>
  <si>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</si>
  <si>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</si>
  <si>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</si>
  <si>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</si>
  <si>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</si>
  <si>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</si>
  <si>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</si>
  <si>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</si>
  <si>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</si>
  <si>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</si>
  <si>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</si>
  <si>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</si>
  <si>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</si>
  <si>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</si>
  <si>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</si>
  <si>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</si>
  <si>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</si>
  <si>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</si>
  <si>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</si>
  <si>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</si>
  <si>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</si>
  <si>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</si>
  <si>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</si>
  <si>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</si>
  <si>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</si>
  <si>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</si>
  <si>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</si>
  <si>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</si>
  <si>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</si>
  <si>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</si>
  <si>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</si>
  <si>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</si>
  <si>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</si>
  <si>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</si>
  <si>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</si>
  <si>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</si>
  <si>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</si>
  <si>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</si>
  <si>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</si>
  <si>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</si>
  <si>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</si>
  <si>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</si>
  <si>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</si>
  <si>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</si>
  <si>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</si>
  <si>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</si>
  <si>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</si>
  <si>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</si>
  <si>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</si>
  <si>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</si>
  <si>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</si>
  <si>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</si>
  <si>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</si>
  <si>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</si>
  <si>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</si>
  <si>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</si>
  <si>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</si>
  <si>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</si>
  <si>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</si>
  <si>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</si>
  <si>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</si>
  <si>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</si>
  <si>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</si>
  <si>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</si>
  <si>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</si>
  <si>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</si>
  <si>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</si>
  <si>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</si>
  <si>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</si>
  <si>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</si>
  <si>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</si>
  <si>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</si>
  <si>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</si>
  <si>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</si>
  <si>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</si>
  <si>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</si>
  <si>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</si>
  <si>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</si>
  <si>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</si>
  <si>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</si>
  <si>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</si>
  <si>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</si>
  <si>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</si>
  <si>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</si>
  <si>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</si>
  <si>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</si>
  <si>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</si>
  <si>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</si>
  <si>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</si>
  <si>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</si>
  <si>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</si>
  <si>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</si>
  <si>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</si>
  <si>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</si>
  <si>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</si>
  <si>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</si>
  <si>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</si>
  <si>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</si>
  <si>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</si>
  <si>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</si>
  <si>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</si>
  <si>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</si>
  <si>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</si>
  <si>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</si>
  <si>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</si>
  <si>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</si>
  <si>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</si>
  <si>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</si>
  <si>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</si>
  <si>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</si>
  <si>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</si>
  <si>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</si>
  <si>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</si>
  <si>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</si>
  <si>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</si>
  <si>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</si>
  <si>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</si>
  <si>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</si>
  <si>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</si>
  <si>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</si>
  <si>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</si>
  <si>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</si>
  <si>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</si>
  <si>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</si>
  <si>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</si>
  <si>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</si>
  <si>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</si>
  <si>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</si>
  <si>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</si>
  <si>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</si>
  <si>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</si>
  <si>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</si>
  <si>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</si>
  <si>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</si>
  <si>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</si>
  <si>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</si>
  <si>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</si>
  <si>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</si>
  <si>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</si>
  <si>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</si>
  <si>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</si>
  <si>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</si>
  <si>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</si>
  <si>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</si>
  <si>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</si>
  <si>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</si>
  <si>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</si>
  <si>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</si>
  <si>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</si>
  <si>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</si>
  <si>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</si>
  <si>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</si>
  <si>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</si>
  <si>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</si>
  <si>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</si>
  <si>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</si>
  <si>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</si>
  <si>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</si>
  <si>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</si>
  <si>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</si>
  <si>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</si>
  <si>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</si>
  <si>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</si>
  <si>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</si>
  <si>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</si>
  <si>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</si>
  <si>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</si>
  <si>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</si>
  <si>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</si>
  <si>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</si>
  <si>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</si>
  <si>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</si>
  <si>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</si>
  <si>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</si>
  <si>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</si>
  <si>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</si>
  <si>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</si>
  <si>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</si>
  <si>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</si>
  <si>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</si>
  <si>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</si>
  <si>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</si>
  <si>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</si>
  <si>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</si>
  <si>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</si>
  <si>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</si>
  <si>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</si>
  <si>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</si>
  <si>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</si>
  <si>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</si>
  <si>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</si>
  <si>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</si>
  <si>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</si>
  <si>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</si>
  <si>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</si>
  <si>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</si>
  <si>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</si>
  <si>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</si>
  <si>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</si>
  <si>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</si>
  <si>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</si>
  <si>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</si>
  <si>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</si>
  <si>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</si>
  <si>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</si>
  <si>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</si>
  <si>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</si>
  <si>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</si>
  <si>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</si>
  <si>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</si>
  <si>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</si>
  <si>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</si>
  <si>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</si>
  <si>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</si>
  <si>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</si>
  <si>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</si>
  <si>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</si>
  <si>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</si>
  <si>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</si>
  <si>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</si>
  <si>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</si>
  <si>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</si>
  <si>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</si>
  <si>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</si>
  <si>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</si>
  <si>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</si>
  <si>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</si>
  <si>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</si>
  <si>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</si>
  <si>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</si>
  <si>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</si>
  <si>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</si>
  <si>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</si>
  <si>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</si>
  <si>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</si>
  <si>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</si>
  <si>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</si>
  <si>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</si>
  <si>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</si>
  <si>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</si>
  <si>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</si>
  <si>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</si>
  <si>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</si>
  <si>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</si>
  <si>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</si>
  <si>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</si>
  <si>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</si>
  <si>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</si>
  <si>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</si>
  <si>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</si>
  <si>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</si>
  <si>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</si>
  <si>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</si>
  <si>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</si>
  <si>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</si>
  <si>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</si>
  <si>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</si>
  <si>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</si>
  <si>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</si>
  <si>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</si>
  <si>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</si>
  <si>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</si>
  <si>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</si>
  <si>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</si>
  <si>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</si>
  <si>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</si>
  <si>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</si>
  <si>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</si>
  <si>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</si>
  <si>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</si>
  <si>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</si>
  <si>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</si>
  <si>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</si>
  <si>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</si>
  <si>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</si>
  <si>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</si>
  <si>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</si>
  <si>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</si>
  <si>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</si>
  <si>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</si>
  <si>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</si>
  <si>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</si>
  <si>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</si>
  <si>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</si>
  <si>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</si>
  <si>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</si>
  <si>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</si>
  <si>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</si>
  <si>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</si>
  <si>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</si>
  <si>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</si>
  <si>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</si>
  <si>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</si>
  <si>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</si>
  <si>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</si>
  <si>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</si>
  <si>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</si>
  <si>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</si>
  <si>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</si>
  <si>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</si>
  <si>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</si>
  <si>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</si>
  <si>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</si>
  <si>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</si>
  <si>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</si>
  <si>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</si>
  <si>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</si>
  <si>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</si>
  <si>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</si>
  <si>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</si>
  <si>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</si>
  <si>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</si>
  <si>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</si>
  <si>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</si>
  <si>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</si>
  <si>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</si>
  <si>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</si>
  <si>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</si>
  <si>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</si>
  <si>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</si>
  <si>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</si>
  <si>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</si>
  <si>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</si>
  <si>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</si>
  <si>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</si>
  <si>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</si>
  <si>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</si>
  <si>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</si>
  <si>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</si>
  <si>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</si>
  <si>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</si>
  <si>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</si>
  <si>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</si>
  <si>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</si>
  <si>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</si>
  <si>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</si>
  <si>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</si>
  <si>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</si>
  <si>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</si>
  <si>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</si>
  <si>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</si>
  <si>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</si>
  <si>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</si>
  <si>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</si>
  <si>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</si>
  <si>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</si>
  <si>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</si>
  <si>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</si>
  <si>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</si>
  <si>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</si>
  <si>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</si>
  <si>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</si>
  <si>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</si>
  <si>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</si>
  <si>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</si>
  <si>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</si>
  <si>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</si>
  <si>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</si>
  <si>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</si>
  <si>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</si>
  <si>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</si>
  <si>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</si>
  <si>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</si>
  <si>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</si>
  <si>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</si>
  <si>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</si>
  <si>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</si>
  <si>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</si>
  <si>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</si>
  <si>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</si>
  <si>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</si>
  <si>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</si>
  <si>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</si>
  <si>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</si>
  <si>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</si>
  <si>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</si>
  <si>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</si>
  <si>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</si>
  <si>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</si>
  <si>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</si>
  <si>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</si>
  <si>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</si>
  <si>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</si>
  <si>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</si>
  <si>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</si>
  <si>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</si>
  <si>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</si>
  <si>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</si>
  <si>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</si>
  <si>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</si>
  <si>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</si>
  <si>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</si>
  <si>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</si>
  <si>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</si>
  <si>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</si>
  <si>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</si>
  <si>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</si>
  <si>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</si>
  <si>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</si>
  <si>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</si>
  <si>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</si>
  <si>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</si>
  <si>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</si>
  <si>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</si>
  <si>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</si>
  <si>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</si>
  <si>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</si>
  <si>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</si>
  <si>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</si>
  <si>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</si>
  <si>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</si>
  <si>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</si>
  <si>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</si>
  <si>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</si>
  <si>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</si>
  <si>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</si>
  <si>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</si>
  <si>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</si>
  <si>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</si>
  <si>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</si>
  <si>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</si>
  <si>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</si>
  <si>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</si>
  <si>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</si>
  <si>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</si>
  <si>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</si>
  <si>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</si>
  <si>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</si>
  <si>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</si>
  <si>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</si>
  <si>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</si>
  <si>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</si>
  <si>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</si>
  <si>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</si>
  <si>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</si>
  <si>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</si>
  <si>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</si>
  <si>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</si>
  <si>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</si>
  <si>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</si>
  <si>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</si>
  <si>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</si>
  <si>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</si>
  <si>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</si>
  <si>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</si>
  <si>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</si>
  <si>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</si>
  <si>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</si>
  <si>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</si>
  <si>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</si>
  <si>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</si>
  <si>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</si>
  <si>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</si>
  <si>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</si>
  <si>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</si>
  <si>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</si>
  <si>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</si>
  <si>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</si>
  <si>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</si>
  <si>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</si>
  <si>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</si>
  <si>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</si>
  <si>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</si>
  <si>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</si>
  <si>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</si>
  <si>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</si>
  <si>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</si>
  <si>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</si>
  <si>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</si>
  <si>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</si>
  <si>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</si>
  <si>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</si>
  <si>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</si>
  <si>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</si>
  <si>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</si>
  <si>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</si>
  <si>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</si>
  <si>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</si>
  <si>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</si>
  <si>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</si>
  <si>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</si>
  <si>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</si>
  <si>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</si>
  <si>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</si>
  <si>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</si>
  <si>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</si>
  <si>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</si>
  <si>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</si>
  <si>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</si>
  <si>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</si>
  <si>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</si>
  <si>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</si>
  <si>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</si>
  <si>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</si>
  <si>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</si>
  <si>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</si>
  <si>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</si>
  <si>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</si>
  <si>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</si>
  <si>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</si>
  <si>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</si>
  <si>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</si>
  <si>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</si>
  <si>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</si>
  <si>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</si>
  <si>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</si>
  <si>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</si>
  <si>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</si>
  <si>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</si>
  <si>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</si>
  <si>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</si>
  <si>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</si>
  <si>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</si>
  <si>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</si>
  <si>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</si>
  <si>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</si>
  <si>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</si>
  <si>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</si>
  <si>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</si>
  <si>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</si>
  <si>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</si>
  <si>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</si>
  <si>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</si>
  <si>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</si>
  <si>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</si>
  <si>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</si>
  <si>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</si>
  <si>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</si>
  <si>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</si>
  <si>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</si>
  <si>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</si>
  <si>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</si>
  <si>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</si>
  <si>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</si>
  <si>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</si>
  <si>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</si>
  <si>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</si>
  <si>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</si>
  <si>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</si>
  <si>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</si>
  <si>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</si>
  <si>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</si>
  <si>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</si>
  <si>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</si>
  <si>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</si>
  <si>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</si>
  <si>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</si>
  <si>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</si>
  <si>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</si>
  <si>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</si>
  <si>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</si>
  <si>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</si>
  <si>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</si>
  <si>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</si>
  <si>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</si>
  <si>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</si>
  <si>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</si>
  <si>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</si>
  <si>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</si>
  <si>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</si>
  <si>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</si>
  <si>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</si>
  <si>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</si>
  <si>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</si>
  <si>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</si>
  <si>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</si>
  <si>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</si>
  <si>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</si>
  <si>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</si>
  <si>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</si>
  <si>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</si>
  <si>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</si>
  <si>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</si>
  <si>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</si>
  <si>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</si>
  <si>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</si>
  <si>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</si>
  <si>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</si>
  <si>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</si>
  <si>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</si>
  <si>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</si>
  <si>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</si>
  <si>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</si>
  <si>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</si>
  <si>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</si>
  <si>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</si>
  <si>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</si>
  <si>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</si>
  <si>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</si>
  <si>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</si>
  <si>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</si>
  <si>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</si>
  <si>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</si>
  <si>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</si>
  <si>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</si>
  <si>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</si>
  <si>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</si>
  <si>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</si>
  <si>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</si>
  <si>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</si>
  <si>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</si>
  <si>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</si>
  <si>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</si>
  <si>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</si>
  <si>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</si>
  <si>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</si>
  <si>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</si>
  <si>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</si>
  <si>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</si>
  <si>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</si>
  <si>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</si>
  <si>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</si>
  <si>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</si>
  <si>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</si>
  <si>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</si>
  <si>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</si>
  <si>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</si>
  <si>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</si>
  <si>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</si>
  <si>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</si>
  <si>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</si>
  <si>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</si>
  <si>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</si>
  <si>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</si>
  <si>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</si>
  <si>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</si>
  <si>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</si>
  <si>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</si>
  <si>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</si>
  <si>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</si>
  <si>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</si>
  <si>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</si>
  <si>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</si>
  <si>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</si>
  <si>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</si>
  <si>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</si>
  <si>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</si>
  <si>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</si>
  <si>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</si>
  <si>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</si>
  <si>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</si>
  <si>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</si>
  <si>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</si>
  <si>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</si>
  <si>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</si>
  <si>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</si>
  <si>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</si>
  <si>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</si>
  <si>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</si>
  <si>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</si>
  <si>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</si>
  <si>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</si>
  <si>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</si>
  <si>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</si>
  <si>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</si>
  <si>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</si>
  <si>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</si>
  <si>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</si>
  <si>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</si>
  <si>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</si>
  <si>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</si>
  <si>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</si>
  <si>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</si>
  <si>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</si>
  <si>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</si>
  <si>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</si>
  <si>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</si>
  <si>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</si>
  <si>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</si>
  <si>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</si>
  <si>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</si>
  <si>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</si>
  <si>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</si>
  <si>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</si>
  <si>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</si>
  <si>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</si>
  <si>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</si>
  <si>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</si>
  <si>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</si>
  <si>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</si>
  <si>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</si>
  <si>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</si>
  <si>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</si>
  <si>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</si>
  <si>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</si>
  <si>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</si>
  <si>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</si>
  <si>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</si>
  <si>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</si>
  <si>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</si>
  <si>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</si>
  <si>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</si>
  <si>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</si>
  <si>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</si>
  <si>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</si>
  <si>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</si>
  <si>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</si>
  <si>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</si>
  <si>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</si>
  <si>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</si>
  <si>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</si>
  <si>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</si>
  <si>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</si>
  <si>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</si>
  <si>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</si>
  <si>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</si>
  <si>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</si>
  <si>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</si>
  <si>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</si>
  <si>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</si>
  <si>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</si>
  <si>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</si>
  <si>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</si>
  <si>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</si>
  <si>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</si>
  <si>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</si>
  <si>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</si>
  <si>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</si>
  <si>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</si>
  <si>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</si>
  <si>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</si>
  <si>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</si>
  <si>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</si>
  <si>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</si>
  <si>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</si>
  <si>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</si>
  <si>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</si>
  <si>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</si>
  <si>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</si>
  <si>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</si>
  <si>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</si>
  <si>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</si>
  <si>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</si>
  <si>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</si>
  <si>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</si>
  <si>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</si>
  <si>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</si>
  <si>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</si>
  <si>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</si>
  <si>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</si>
  <si>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</si>
  <si>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</si>
  <si>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</si>
  <si>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</si>
  <si>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</si>
  <si>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</si>
  <si>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</si>
  <si>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</si>
  <si>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</si>
  <si>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</si>
  <si>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</si>
  <si>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</si>
  <si>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</si>
  <si>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</si>
  <si>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</si>
  <si>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</si>
  <si>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</si>
  <si>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</si>
  <si>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</si>
  <si>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</si>
  <si>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</si>
  <si>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</si>
  <si>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</si>
  <si>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</si>
  <si>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</si>
  <si>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</si>
  <si>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</si>
  <si>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</si>
  <si>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</si>
  <si>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</si>
  <si>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</si>
  <si>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</si>
  <si>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</si>
  <si>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</si>
  <si>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</si>
  <si>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</si>
  <si>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</si>
  <si>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</si>
  <si>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</si>
  <si>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</si>
  <si>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</si>
  <si>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</si>
  <si>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</si>
  <si>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</si>
  <si>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</si>
  <si>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</si>
  <si>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</si>
  <si>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</si>
  <si>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</si>
  <si>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</si>
  <si>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</si>
  <si>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</si>
  <si>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</si>
  <si>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</si>
  <si>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</si>
  <si>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</si>
  <si>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</si>
  <si>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</si>
  <si>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</si>
  <si>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</si>
  <si>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</si>
  <si>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</si>
  <si>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</si>
  <si>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</si>
  <si>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</si>
  <si>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</si>
  <si>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</si>
  <si>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</si>
  <si>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</si>
  <si>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</si>
  <si>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</si>
  <si>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</si>
  <si>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</si>
  <si>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</si>
  <si>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</si>
  <si>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</si>
  <si>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</si>
  <si>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</si>
  <si>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</si>
  <si>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</si>
  <si>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</si>
  <si>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</si>
  <si>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</si>
  <si>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</si>
  <si>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</si>
  <si>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</si>
  <si>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</si>
  <si>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</si>
  <si>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</si>
  <si>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</si>
  <si>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</si>
  <si>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</si>
  <si>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</si>
  <si>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</si>
  <si>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</si>
  <si>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</si>
  <si>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</si>
  <si>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</si>
  <si>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</si>
  <si>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</si>
  <si>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</si>
  <si>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</si>
  <si>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</si>
  <si>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</si>
  <si>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</si>
  <si>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</si>
  <si>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</si>
  <si>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</si>
  <si>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</si>
  <si>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</si>
  <si>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</si>
  <si>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</si>
  <si>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</si>
  <si>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</si>
  <si>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</si>
  <si>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</si>
  <si>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</si>
  <si>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</si>
  <si>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</si>
  <si>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</si>
  <si>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</si>
  <si>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</si>
  <si>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</si>
  <si>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</si>
  <si>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</si>
  <si>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</si>
  <si>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</si>
  <si>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</si>
  <si>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</si>
  <si>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</si>
  <si>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</si>
  <si>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</si>
  <si>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</si>
  <si>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</si>
  <si>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</si>
  <si>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</si>
  <si>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</si>
  <si>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</si>
  <si>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</si>
  <si>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</si>
  <si>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</si>
  <si>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</si>
  <si>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</si>
  <si>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</si>
  <si>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</si>
  <si>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</si>
  <si>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</si>
  <si>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</si>
  <si>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</si>
  <si>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</si>
  <si>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</si>
  <si>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</si>
  <si>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</si>
  <si>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</si>
  <si>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</si>
  <si>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</si>
  <si>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</si>
  <si>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</si>
  <si>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</si>
  <si>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</si>
  <si>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</si>
  <si>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</si>
  <si>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</si>
  <si>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</si>
  <si>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</si>
  <si>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</si>
  <si>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</si>
  <si>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</si>
  <si>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</si>
  <si>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</si>
  <si>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</si>
  <si>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</si>
  <si>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</si>
  <si>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</si>
  <si>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</si>
  <si>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</si>
  <si>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</si>
  <si>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</si>
  <si>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</si>
  <si>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</si>
  <si>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</si>
  <si>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</si>
  <si>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</si>
  <si>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</si>
  <si>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</si>
  <si>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</si>
  <si>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</si>
  <si>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</si>
  <si>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</si>
  <si>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</si>
  <si>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</si>
  <si>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</si>
  <si>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</si>
  <si>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</si>
  <si>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</si>
  <si>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</si>
  <si>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</si>
  <si>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</si>
  <si>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</si>
  <si>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</si>
  <si>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</si>
  <si>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</si>
  <si>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</si>
  <si>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</si>
  <si>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</si>
  <si>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</si>
  <si>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</si>
  <si>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</si>
  <si>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</si>
  <si>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</si>
  <si>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</si>
  <si>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</si>
  <si>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</si>
  <si>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</si>
  <si>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</si>
  <si>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</si>
  <si>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</si>
  <si>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</si>
  <si>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</si>
  <si>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</si>
  <si>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</si>
  <si>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</si>
  <si>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</si>
  <si>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</si>
  <si>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</si>
  <si>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</si>
  <si>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</si>
  <si>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</si>
  <si>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</si>
  <si>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</si>
  <si>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</si>
  <si>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</si>
  <si>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</si>
  <si>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</si>
  <si>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</si>
  <si>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</si>
  <si>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</si>
  <si>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</si>
  <si>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</si>
  <si>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</si>
  <si>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</si>
  <si>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</si>
  <si>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</si>
  <si>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</si>
  <si>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</si>
  <si>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</si>
  <si>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</si>
  <si>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</si>
  <si>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</si>
  <si>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</si>
  <si>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</si>
  <si>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</si>
  <si>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</si>
  <si>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</si>
  <si>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</si>
  <si>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</si>
  <si>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</si>
  <si>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</si>
  <si>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</si>
  <si>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</si>
  <si>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</si>
  <si>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</si>
  <si>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</si>
  <si>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</si>
  <si>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</si>
  <si>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</si>
  <si>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</si>
  <si>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</si>
  <si>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</si>
  <si>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</si>
  <si>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</si>
  <si>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</si>
  <si>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</si>
  <si>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</si>
  <si>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</si>
  <si>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</si>
  <si>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</si>
  <si>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</si>
  <si>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</si>
  <si>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</si>
  <si>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</si>
  <si>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</si>
  <si>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</si>
  <si>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</si>
  <si>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</si>
  <si>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</si>
  <si>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</si>
  <si>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</si>
  <si>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</si>
  <si>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</si>
  <si>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</si>
  <si>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</si>
  <si>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</si>
  <si>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</si>
  <si>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</si>
  <si>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</si>
  <si>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</si>
  <si>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</si>
  <si>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</si>
  <si>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</si>
  <si>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</si>
  <si>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</si>
  <si>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</si>
  <si>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</si>
  <si>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</si>
  <si>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</si>
  <si>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</si>
  <si>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</si>
  <si>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</si>
  <si>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</si>
  <si>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</si>
  <si>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</si>
  <si>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</si>
  <si>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</si>
  <si>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</si>
  <si>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</si>
  <si>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</si>
  <si>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</si>
  <si>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</si>
  <si>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</si>
  <si>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</si>
  <si>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</si>
  <si>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</si>
  <si>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</si>
  <si>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</si>
  <si>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</si>
  <si>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</si>
  <si>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</si>
  <si>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</si>
  <si>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</si>
  <si>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</si>
  <si>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</si>
  <si>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</si>
  <si>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</si>
  <si>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</si>
  <si>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</si>
  <si>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</si>
  <si>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</si>
  <si>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</si>
  <si>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</si>
  <si>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</si>
  <si>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</si>
  <si>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</si>
  <si>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</si>
  <si>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</si>
  <si>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</si>
  <si>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</si>
  <si>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</si>
  <si>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</si>
  <si>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</si>
  <si>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</si>
  <si>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</si>
  <si>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</si>
  <si>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</si>
  <si>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</si>
  <si>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</si>
  <si>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</si>
  <si>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</si>
  <si>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</si>
  <si>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</si>
  <si>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</si>
  <si>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</si>
  <si>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</si>
  <si>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</si>
  <si>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</si>
  <si>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</si>
  <si>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</si>
  <si>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</si>
  <si>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</si>
  <si>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</si>
  <si>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</si>
  <si>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</si>
  <si>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</si>
  <si>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</si>
  <si>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</si>
  <si>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</si>
  <si>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</si>
  <si>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</si>
  <si>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</si>
  <si>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</si>
  <si>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</si>
  <si>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</si>
  <si>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</si>
  <si>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</si>
  <si>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</si>
  <si>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</si>
  <si>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</si>
  <si>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</si>
  <si>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</si>
  <si>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</si>
  <si>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</si>
  <si>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</si>
  <si>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</si>
  <si>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</si>
  <si>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</si>
  <si>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</si>
  <si>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</si>
  <si>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</si>
  <si>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</si>
  <si>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</si>
  <si>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</si>
  <si>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</si>
  <si>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</si>
  <si>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</si>
  <si>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</si>
  <si>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</si>
  <si>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</si>
  <si>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</si>
  <si>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</si>
  <si>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</si>
  <si>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</si>
  <si>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</si>
  <si>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</si>
  <si>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</si>
  <si>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</si>
  <si>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</si>
  <si>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</si>
  <si>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</si>
  <si>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</si>
  <si>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</si>
  <si>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</si>
  <si>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</si>
  <si>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</si>
  <si>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</si>
  <si>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</si>
  <si>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</si>
  <si>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</si>
  <si>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</si>
  <si>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</si>
  <si>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</si>
  <si>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</si>
  <si>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</si>
  <si>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</si>
  <si>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</si>
  <si>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</si>
  <si>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</si>
  <si>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</si>
  <si>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</si>
  <si>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</si>
  <si>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</si>
  <si>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</si>
  <si>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</si>
  <si>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</si>
  <si>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</si>
  <si>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</si>
  <si>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</si>
  <si>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</si>
  <si>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</si>
  <si>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</si>
  <si>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</si>
  <si>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</si>
  <si>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</si>
  <si>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</si>
  <si>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</si>
  <si>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</si>
  <si>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</si>
  <si>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</si>
  <si>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</si>
  <si>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</si>
  <si>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</si>
  <si>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</si>
  <si>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</si>
  <si>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</si>
  <si>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</si>
  <si>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</si>
  <si>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</si>
  <si>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</si>
  <si>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</si>
  <si>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</si>
  <si>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</si>
  <si>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</si>
  <si>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</si>
  <si>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</si>
  <si>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</si>
  <si>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</si>
  <si>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</si>
  <si>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</si>
  <si>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</si>
  <si>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</si>
  <si>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</si>
  <si>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</si>
  <si>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</si>
  <si>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</si>
  <si>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</si>
  <si>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</si>
  <si>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</si>
  <si>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</si>
  <si>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</si>
  <si>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</si>
  <si>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</si>
  <si>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</si>
  <si>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</si>
  <si>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</si>
  <si>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</si>
  <si>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</si>
  <si>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</si>
  <si>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</si>
  <si>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</si>
  <si>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</si>
  <si>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</si>
  <si>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</si>
  <si>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</si>
  <si>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</si>
  <si>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</si>
  <si>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</si>
  <si>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</si>
  <si>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</si>
  <si>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</si>
  <si>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</si>
  <si>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</si>
  <si>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</si>
  <si>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</si>
  <si>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</si>
  <si>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</si>
  <si>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</si>
  <si>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</si>
  <si>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</si>
  <si>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</si>
  <si>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</si>
  <si>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</si>
  <si>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</si>
  <si>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</si>
  <si>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</si>
  <si>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</si>
  <si>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</si>
  <si>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</si>
  <si>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</si>
  <si>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</si>
  <si>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</si>
  <si>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</si>
  <si>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</si>
  <si>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</si>
  <si>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</si>
  <si>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</si>
  <si>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</si>
  <si>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</si>
  <si>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</si>
  <si>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</si>
  <si>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</si>
  <si>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</si>
  <si>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</si>
  <si>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</si>
  <si>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</si>
  <si>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</si>
  <si>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</si>
  <si>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</si>
  <si>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</si>
  <si>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</si>
  <si>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</si>
  <si>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</si>
  <si>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</si>
  <si>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</si>
  <si>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</si>
  <si>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</si>
  <si>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</si>
  <si>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</si>
  <si>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</si>
  <si>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</si>
  <si>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</si>
  <si>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</si>
  <si>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</si>
  <si>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</si>
  <si>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</si>
  <si>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</si>
  <si>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</si>
  <si>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</si>
  <si>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</si>
  <si>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</si>
  <si>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</si>
  <si>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</si>
  <si>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</si>
  <si>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</si>
  <si>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</si>
  <si>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</si>
  <si>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</si>
  <si>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</si>
  <si>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</si>
  <si>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</si>
  <si>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</si>
  <si>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</si>
  <si>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</si>
  <si>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</si>
  <si>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</si>
  <si>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</si>
  <si>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</si>
  <si>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</si>
  <si>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</si>
  <si>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</si>
  <si>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</si>
  <si>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</si>
  <si>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</si>
  <si>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</si>
  <si>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</si>
  <si>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</si>
  <si>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</si>
  <si>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</si>
  <si>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</si>
  <si>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</si>
  <si>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</si>
  <si>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</si>
  <si>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</si>
  <si>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</si>
  <si>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</si>
  <si>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</si>
  <si>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</si>
  <si>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</si>
  <si>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</si>
  <si>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</si>
  <si>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</si>
  <si>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</si>
  <si>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</si>
  <si>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</si>
  <si>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</si>
  <si>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</si>
  <si>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</si>
  <si>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</si>
  <si>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</si>
  <si>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</si>
  <si>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</si>
  <si>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</si>
  <si>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</si>
  <si>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</si>
  <si>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</si>
  <si>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</si>
  <si>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</si>
  <si>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</si>
  <si>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</si>
  <si>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</si>
  <si>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</si>
  <si>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</si>
  <si>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</si>
  <si>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</si>
  <si>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</si>
  <si>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</si>
  <si>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</si>
  <si>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</si>
  <si>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</si>
  <si>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</si>
  <si>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</si>
  <si>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</si>
  <si>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</si>
  <si>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</si>
  <si>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</si>
  <si>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</si>
  <si>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</si>
  <si>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</si>
  <si>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</si>
  <si>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</si>
  <si>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</si>
  <si>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</si>
  <si>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</si>
  <si>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</si>
  <si>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</si>
  <si>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</si>
  <si>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</si>
  <si>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</si>
  <si>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</si>
  <si>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</si>
  <si>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</si>
  <si>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</si>
  <si>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</si>
  <si>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</si>
  <si>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</si>
  <si>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</si>
  <si>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</si>
  <si>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</si>
  <si>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</si>
  <si>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</si>
  <si>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</si>
  <si>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</si>
  <si>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</si>
  <si>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</si>
  <si>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</si>
  <si>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</si>
  <si>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</si>
  <si>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</si>
  <si>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</si>
  <si>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</si>
  <si>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</si>
  <si>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</si>
  <si>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</si>
  <si>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</si>
  <si>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</si>
  <si>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</si>
  <si>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</si>
  <si>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</si>
  <si>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</si>
  <si>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</si>
  <si>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</si>
  <si>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</si>
  <si>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</si>
  <si>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</si>
  <si>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</si>
  <si>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</si>
  <si>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</si>
  <si>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</si>
  <si>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</si>
  <si>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</si>
  <si>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</si>
  <si>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</si>
  <si>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</si>
  <si>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</si>
  <si>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</si>
  <si>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</si>
  <si>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</si>
  <si>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</si>
  <si>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</si>
  <si>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</si>
  <si>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</si>
  <si>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</si>
  <si>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</si>
  <si>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</si>
  <si>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</si>
  <si>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</si>
  <si>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</si>
  <si>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</si>
  <si>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</si>
  <si>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</si>
  <si>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</si>
  <si>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</si>
  <si>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</si>
  <si>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</si>
  <si>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</si>
  <si>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</si>
  <si>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</si>
  <si>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</si>
  <si>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</si>
  <si>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</si>
  <si>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</si>
  <si>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</si>
  <si>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</si>
  <si>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</si>
  <si>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</si>
  <si>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</si>
  <si>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</si>
  <si>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</si>
  <si>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</si>
  <si>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</si>
  <si>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</si>
  <si>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</si>
  <si>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</si>
  <si>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</si>
  <si>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</si>
  <si>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</si>
  <si>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</si>
  <si>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</si>
  <si>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</si>
  <si>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</si>
  <si>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</si>
  <si>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</si>
  <si>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</si>
  <si>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</si>
  <si>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</si>
  <si>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</si>
  <si>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</si>
  <si>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</si>
  <si>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</si>
  <si>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</si>
  <si>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</si>
  <si>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</si>
  <si>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</si>
  <si>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</si>
  <si>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</si>
  <si>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</si>
  <si>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</si>
  <si>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</si>
  <si>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</si>
  <si>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</si>
  <si>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</si>
  <si>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</si>
  <si>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</si>
  <si>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</si>
  <si>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</si>
  <si>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</si>
  <si>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</si>
  <si>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</si>
  <si>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</si>
  <si>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</si>
  <si>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</si>
  <si>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</si>
  <si>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</si>
  <si>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</si>
  <si>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</si>
  <si>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</si>
  <si>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</si>
  <si>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</si>
  <si>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</si>
  <si>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</si>
  <si>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</si>
  <si>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</si>
  <si>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</si>
  <si>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</si>
  <si>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</si>
  <si>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</si>
  <si>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</si>
  <si>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</si>
  <si>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</si>
  <si>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</si>
  <si>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</si>
  <si>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</si>
  <si>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</si>
  <si>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</si>
  <si>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</si>
  <si>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</si>
  <si>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</si>
  <si>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</si>
  <si>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</si>
  <si>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</si>
  <si>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</si>
  <si>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</si>
  <si>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</si>
  <si>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</si>
  <si>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</si>
  <si>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</si>
  <si>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</si>
  <si>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</si>
  <si>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</si>
  <si>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</si>
  <si>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</si>
  <si>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</si>
  <si>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</si>
  <si>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</si>
  <si>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</si>
  <si>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</si>
  <si>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</si>
  <si>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</si>
  <si>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</si>
  <si>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</si>
  <si>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</si>
  <si>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</si>
  <si>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</si>
  <si>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</si>
  <si>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</si>
  <si>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</si>
  <si>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</si>
  <si>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</si>
  <si>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</si>
  <si>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</si>
  <si>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</si>
  <si>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</si>
  <si>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</si>
  <si>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</si>
  <si>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</si>
  <si>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</si>
  <si>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</si>
  <si>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</si>
  <si>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</si>
  <si>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</si>
  <si>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</si>
  <si>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</si>
  <si>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</si>
  <si>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</si>
  <si>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</si>
  <si>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</si>
  <si>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</si>
  <si>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</si>
  <si>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</si>
  <si>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</si>
  <si>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</si>
  <si>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</si>
  <si>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</si>
  <si>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</si>
  <si>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</si>
  <si>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</si>
  <si>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</si>
  <si>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</si>
  <si>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</si>
  <si>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</si>
  <si>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</si>
  <si>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</si>
  <si>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</si>
  <si>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</si>
  <si>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</si>
  <si>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</si>
  <si>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</si>
  <si>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</si>
  <si>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</si>
  <si>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</si>
  <si>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</si>
  <si>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</si>
  <si>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</si>
  <si>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</si>
  <si>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</si>
  <si>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</si>
  <si>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</si>
  <si>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</si>
  <si>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</si>
  <si>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</si>
  <si>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</si>
  <si>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</si>
  <si>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</si>
  <si>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</si>
  <si>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</si>
  <si>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</si>
  <si>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</si>
  <si>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</si>
  <si>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</si>
  <si>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</si>
  <si>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</si>
  <si>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</si>
  <si>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</si>
  <si>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</si>
  <si>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</si>
  <si>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</si>
  <si>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</si>
  <si>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</si>
  <si>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</si>
  <si>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</si>
  <si>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</si>
  <si>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</si>
  <si>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</si>
  <si>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</si>
  <si>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</si>
  <si>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</si>
  <si>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</si>
  <si>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</si>
  <si>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</si>
  <si>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</si>
  <si>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</si>
  <si>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</si>
  <si>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</si>
  <si>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</si>
  <si>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</si>
  <si>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</si>
  <si>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</si>
  <si>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</si>
  <si>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</si>
  <si>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</si>
  <si>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</si>
  <si>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</si>
  <si>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</si>
  <si>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</si>
  <si>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</si>
  <si>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</si>
  <si>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</si>
  <si>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</si>
  <si>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</si>
  <si>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</si>
  <si>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</si>
  <si>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</si>
  <si>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</si>
  <si>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</si>
  <si>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</si>
  <si>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</si>
  <si>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</si>
  <si>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</si>
  <si>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</si>
  <si>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</si>
  <si>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</si>
  <si>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</si>
  <si>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</si>
  <si>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</si>
  <si>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</si>
  <si>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</si>
  <si>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</si>
  <si>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</si>
  <si>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</si>
  <si>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</si>
  <si>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</si>
  <si>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</si>
  <si>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</si>
  <si>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</si>
  <si>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</si>
  <si>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</si>
  <si>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</si>
  <si>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</si>
  <si>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</si>
  <si>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</si>
  <si>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</si>
  <si>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</si>
  <si>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</si>
  <si>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</si>
  <si>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</si>
  <si>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</si>
  <si>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</si>
  <si>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</si>
  <si>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</si>
  <si>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</si>
  <si>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</si>
  <si>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</si>
  <si>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</si>
  <si>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</si>
  <si>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</si>
  <si>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</si>
  <si>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</si>
  <si>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</si>
  <si>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</si>
  <si>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</si>
  <si>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</si>
  <si>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</si>
  <si>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</si>
  <si>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</si>
  <si>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</si>
  <si>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</si>
  <si>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</si>
  <si>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</si>
  <si>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</si>
  <si>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</si>
  <si>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</si>
  <si>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</si>
  <si>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</si>
  <si>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</si>
  <si>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</si>
  <si>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</si>
  <si>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</si>
  <si>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</si>
  <si>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</si>
  <si>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</si>
  <si>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</si>
  <si>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</si>
  <si>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</si>
  <si>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</si>
  <si>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</si>
  <si>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</si>
  <si>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</si>
  <si>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</si>
  <si>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</si>
  <si>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</si>
  <si>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</si>
  <si>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</si>
  <si>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</si>
  <si>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</si>
  <si>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</si>
  <si>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</si>
  <si>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</si>
  <si>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</si>
  <si>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</si>
  <si>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</si>
  <si>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</si>
  <si>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</si>
  <si>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</si>
  <si>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</si>
  <si>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</si>
  <si>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</si>
  <si>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</si>
  <si>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</si>
  <si>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</si>
  <si>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</si>
  <si>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</si>
  <si>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</si>
  <si>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</si>
  <si>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</si>
  <si>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</si>
  <si>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</si>
  <si>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</si>
  <si>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</si>
  <si>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</si>
  <si>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</si>
  <si>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</si>
  <si>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</si>
  <si>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</si>
  <si>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</si>
  <si>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</si>
  <si>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</si>
  <si>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</si>
  <si>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</si>
  <si>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</si>
  <si>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</si>
  <si>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</si>
  <si>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</si>
  <si>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</si>
  <si>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</si>
  <si>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</si>
  <si>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</si>
  <si>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</si>
  <si>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</si>
  <si>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</si>
  <si>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</si>
  <si>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</si>
  <si>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</si>
  <si>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</si>
  <si>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</si>
  <si>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</si>
  <si>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</si>
  <si>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</si>
  <si>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</si>
  <si>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</si>
  <si>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</si>
  <si>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</si>
  <si>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</si>
  <si>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</si>
  <si>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</si>
  <si>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</si>
  <si>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</si>
  <si>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</si>
  <si>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</si>
  <si>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</si>
  <si>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</si>
  <si>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</si>
  <si>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</si>
  <si>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</si>
  <si>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</si>
  <si>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</si>
  <si>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</si>
  <si>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</si>
  <si>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</si>
  <si>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</si>
  <si>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</si>
  <si>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</si>
  <si>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</si>
  <si>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</si>
  <si>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</si>
  <si>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</si>
  <si>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</si>
  <si>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</si>
  <si>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</si>
  <si>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</si>
  <si>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</si>
  <si>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</si>
  <si>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</si>
  <si>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</si>
  <si>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</si>
  <si>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</si>
  <si>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</si>
  <si>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</si>
  <si>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</si>
  <si>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</si>
  <si>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</si>
  <si>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</si>
  <si>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</si>
  <si>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</si>
  <si>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</si>
  <si>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</si>
  <si>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</si>
  <si>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</si>
  <si>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</si>
  <si>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</si>
  <si>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</si>
  <si>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</si>
  <si>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</si>
  <si>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</si>
  <si>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</si>
  <si>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</si>
  <si>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</si>
  <si>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</si>
  <si>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</si>
  <si>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</si>
  <si>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</si>
  <si>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</si>
  <si>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</si>
  <si>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</si>
  <si>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</si>
  <si>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</si>
  <si>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</si>
  <si>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</si>
  <si>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</si>
  <si>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</si>
  <si>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</si>
  <si>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</si>
  <si>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</si>
  <si>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</si>
  <si>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</si>
  <si>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</si>
  <si>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</si>
  <si>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</si>
  <si>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</si>
  <si>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</si>
  <si>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</si>
  <si>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</si>
  <si>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</si>
  <si>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</si>
  <si>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</si>
  <si>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</si>
  <si>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</si>
  <si>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</si>
  <si>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</si>
  <si>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</si>
  <si>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</si>
  <si>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</si>
  <si>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</si>
  <si>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</si>
  <si>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</si>
  <si>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</si>
  <si>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</si>
  <si>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</si>
  <si>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</si>
  <si>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</si>
  <si>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</si>
  <si>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</si>
  <si>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</si>
  <si>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</si>
  <si>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</si>
  <si>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</si>
  <si>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</si>
  <si>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</si>
  <si>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</si>
  <si>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</si>
  <si>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</si>
  <si>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</si>
  <si>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</si>
  <si>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</si>
  <si>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</si>
  <si>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</si>
  <si>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</si>
  <si>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</si>
  <si>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</si>
  <si>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</si>
  <si>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</si>
  <si>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</si>
  <si>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</si>
  <si>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</si>
  <si>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</si>
  <si>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</si>
  <si>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</si>
  <si>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</si>
  <si>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</si>
  <si>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</si>
  <si>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</si>
  <si>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</si>
  <si>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</si>
  <si>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</si>
  <si>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</si>
  <si>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</si>
  <si>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</si>
  <si>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</si>
  <si>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</si>
  <si>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</si>
  <si>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</si>
  <si>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</si>
  <si>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</si>
  <si>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</si>
  <si>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</si>
  <si>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</si>
  <si>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</si>
  <si>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</si>
  <si>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</si>
  <si>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</si>
  <si>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</si>
  <si>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</si>
  <si>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</si>
  <si>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</si>
  <si>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</si>
  <si>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</si>
  <si>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</si>
  <si>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</si>
  <si>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</si>
  <si>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</si>
  <si>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</si>
  <si>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</si>
  <si>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</si>
  <si>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</si>
  <si>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</si>
  <si>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</si>
  <si>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</si>
  <si>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</si>
  <si>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</si>
  <si>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</si>
  <si>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</si>
  <si>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</si>
  <si>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</si>
  <si>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</si>
  <si>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</si>
  <si>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</si>
  <si>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</si>
  <si>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</si>
  <si>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</si>
  <si>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</si>
  <si>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</si>
  <si>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</si>
  <si>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</si>
  <si>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</si>
  <si>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</si>
  <si>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</si>
  <si>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</si>
  <si>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</si>
  <si>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</si>
  <si>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</si>
  <si>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</si>
  <si>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</si>
  <si>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</si>
  <si>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</si>
  <si>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</si>
  <si>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</si>
  <si>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</si>
  <si>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</si>
  <si>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</si>
  <si>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</si>
  <si>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</si>
  <si>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</si>
  <si>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</si>
  <si>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</si>
  <si>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</si>
  <si>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</si>
  <si>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</si>
  <si>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</si>
  <si>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</si>
  <si>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</si>
  <si>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</si>
  <si>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</si>
  <si>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</si>
  <si>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</si>
  <si>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</si>
  <si>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</si>
  <si>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</si>
  <si>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</si>
  <si>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</si>
  <si>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</si>
  <si>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</si>
  <si>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</si>
  <si>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</si>
  <si>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</si>
  <si>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</si>
  <si>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</si>
  <si>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</si>
  <si>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</si>
  <si>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</si>
  <si>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</si>
  <si>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</si>
  <si>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</si>
  <si>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</si>
  <si>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</si>
  <si>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</si>
  <si>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</si>
  <si>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</si>
  <si>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</si>
  <si>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</si>
  <si>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</si>
  <si>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</si>
  <si>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</si>
  <si>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</si>
  <si>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</si>
  <si>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</si>
  <si>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</si>
  <si>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</si>
  <si>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</si>
  <si>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</si>
  <si>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</si>
  <si>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</si>
  <si>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</si>
  <si>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</si>
  <si>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</si>
  <si>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</si>
  <si>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</si>
  <si>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</si>
  <si>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</si>
  <si>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</si>
  <si>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</si>
  <si>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</si>
  <si>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</si>
  <si>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</si>
  <si>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</si>
  <si>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</si>
  <si>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</si>
  <si>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</si>
  <si>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</si>
  <si>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</si>
  <si>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</si>
  <si>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</si>
  <si>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</si>
  <si>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</si>
  <si>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</si>
  <si>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</si>
  <si>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</si>
  <si>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</si>
  <si>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</si>
  <si>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</si>
  <si>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</si>
  <si>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</si>
  <si>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</si>
  <si>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</si>
  <si>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</si>
  <si>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</si>
  <si>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</si>
  <si>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</si>
  <si>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</si>
  <si>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</si>
  <si>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</si>
  <si>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</si>
  <si>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</si>
  <si>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</si>
  <si>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</si>
  <si>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</si>
  <si>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</si>
  <si>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</si>
  <si>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</si>
  <si>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</si>
  <si>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</si>
  <si>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</si>
  <si>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</si>
  <si>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</si>
  <si>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</si>
  <si>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</si>
  <si>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</si>
  <si>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</si>
  <si>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</si>
  <si>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</si>
  <si>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</si>
  <si>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</si>
  <si>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</si>
  <si>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</si>
  <si>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</si>
  <si>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</si>
  <si>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</si>
  <si>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</si>
  <si>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</si>
  <si>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</si>
  <si>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</si>
  <si>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</si>
  <si>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</si>
  <si>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</si>
  <si>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</si>
  <si>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</si>
  <si>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</si>
  <si>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</si>
  <si>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</si>
  <si>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</si>
  <si>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</si>
  <si>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</si>
  <si>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</si>
  <si>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</si>
  <si>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</si>
  <si>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</si>
  <si>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</si>
  <si>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</si>
  <si>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</si>
  <si>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</si>
  <si>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</si>
  <si>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</si>
  <si>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</si>
  <si>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</si>
  <si>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</si>
  <si>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</si>
  <si>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</si>
  <si>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</si>
  <si>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</si>
  <si>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</si>
  <si>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</si>
  <si>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</si>
  <si>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</si>
  <si>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</si>
  <si>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</si>
  <si>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</si>
  <si>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</si>
  <si>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</si>
  <si>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</si>
  <si>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</si>
  <si>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</si>
  <si>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</si>
  <si>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</si>
  <si>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</si>
  <si>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</si>
  <si>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</si>
  <si>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</si>
  <si>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</si>
  <si>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</si>
  <si>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</si>
  <si>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</si>
  <si>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</si>
  <si>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</si>
  <si>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</si>
  <si>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</si>
  <si>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</si>
  <si>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</si>
  <si>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</si>
  <si>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</si>
  <si>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</si>
  <si>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</si>
  <si>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</si>
  <si>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</si>
  <si>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</si>
  <si>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</si>
  <si>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</si>
  <si>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</si>
  <si>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</si>
  <si>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</si>
  <si>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</si>
  <si>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</si>
  <si>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</si>
  <si>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</si>
  <si>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</si>
  <si>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</si>
  <si>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</si>
  <si>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</si>
  <si>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</si>
  <si>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</si>
  <si>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</si>
  <si>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</si>
  <si>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</si>
  <si>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</si>
  <si>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</si>
  <si>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</si>
  <si>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</si>
  <si>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</si>
  <si>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</si>
  <si>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</si>
  <si>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</si>
  <si>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</si>
  <si>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</si>
  <si>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</si>
  <si>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</si>
  <si>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</si>
  <si>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</si>
  <si>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</si>
  <si>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</si>
  <si>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</si>
  <si>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</si>
  <si>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</si>
  <si>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</si>
  <si>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</si>
  <si>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</si>
  <si>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</si>
  <si>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</si>
  <si>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</si>
  <si>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</si>
  <si>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</si>
  <si>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</si>
  <si>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</si>
  <si>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</si>
  <si>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</si>
  <si>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</si>
  <si>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</si>
  <si>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</si>
  <si>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</si>
  <si>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</si>
  <si>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</si>
  <si>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</si>
  <si>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</si>
  <si>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</si>
  <si>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</si>
  <si>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</si>
  <si>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</si>
  <si>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</si>
  <si>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</si>
  <si>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</si>
  <si>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</si>
  <si>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</si>
  <si>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</si>
  <si>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</si>
  <si>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</si>
  <si>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</si>
  <si>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</si>
  <si>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</si>
  <si>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</si>
  <si>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</si>
  <si>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</si>
  <si>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</si>
  <si>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</si>
  <si>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</si>
  <si>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</si>
  <si>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</si>
  <si>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</si>
  <si>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</si>
  <si>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</si>
  <si>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</si>
  <si>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</si>
  <si>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</si>
  <si>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</si>
  <si>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</si>
  <si>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</si>
  <si>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</si>
  <si>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</si>
  <si>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</si>
  <si>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</si>
  <si>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</si>
  <si>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</si>
  <si>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</si>
  <si>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</si>
  <si>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</si>
  <si>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</si>
  <si>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</si>
  <si>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</si>
  <si>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</si>
  <si>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</si>
  <si>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</si>
  <si>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</si>
  <si>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</si>
  <si>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</si>
  <si>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</si>
  <si>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</si>
  <si>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</si>
  <si>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</si>
  <si>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</si>
  <si>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</si>
  <si>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</si>
  <si>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</si>
  <si>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</si>
  <si>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</si>
  <si>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</si>
  <si>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</si>
  <si>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</si>
  <si>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</si>
  <si>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</si>
  <si>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</si>
  <si>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</si>
  <si>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</si>
  <si>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</si>
  <si>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</si>
  <si>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</si>
  <si>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</si>
  <si>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</si>
  <si>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</si>
  <si>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</si>
  <si>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</si>
  <si>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</si>
  <si>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</si>
  <si>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</si>
  <si>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</si>
  <si>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</si>
  <si>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</si>
  <si>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</si>
  <si>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</si>
  <si>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</si>
  <si>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</si>
  <si>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</si>
  <si>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</si>
  <si>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</si>
  <si>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</si>
  <si>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</si>
  <si>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</si>
  <si>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</si>
  <si>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</si>
  <si>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</si>
  <si>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</si>
  <si>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</si>
  <si>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</si>
  <si>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</si>
  <si>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</si>
  <si>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</si>
  <si>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</si>
  <si>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</si>
  <si>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</si>
  <si>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</si>
  <si>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</si>
  <si>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</si>
  <si>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</si>
  <si>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</si>
  <si>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</si>
  <si>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</si>
  <si>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</si>
  <si>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</si>
  <si>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</si>
  <si>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</si>
  <si>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</si>
  <si>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</si>
  <si>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</si>
  <si>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</si>
  <si>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</si>
  <si>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</si>
  <si>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</si>
  <si>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</si>
  <si>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</si>
  <si>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</si>
  <si>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</si>
  <si>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</si>
  <si>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</si>
  <si>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</si>
  <si>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</si>
  <si>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</si>
  <si>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</si>
  <si>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</si>
  <si>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</si>
  <si>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</si>
  <si>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</si>
  <si>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</si>
  <si>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</si>
  <si>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</si>
  <si>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</si>
  <si>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</si>
  <si>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</si>
  <si>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</si>
  <si>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</si>
  <si>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</si>
  <si>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</si>
  <si>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</si>
  <si>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</si>
  <si>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</si>
  <si>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</si>
  <si>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</si>
  <si>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</si>
  <si>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</si>
  <si>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</si>
  <si>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</si>
  <si>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</si>
  <si>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</si>
  <si>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</si>
  <si>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</si>
  <si>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</si>
  <si>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</si>
  <si>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</si>
  <si>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</si>
  <si>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</si>
  <si>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</si>
  <si>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</si>
  <si>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</si>
  <si>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</si>
  <si>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</si>
  <si>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</si>
  <si>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</si>
  <si>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</si>
  <si>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</si>
  <si>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</si>
  <si>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</si>
  <si>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</si>
  <si>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</si>
  <si>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</si>
  <si>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</si>
  <si>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</si>
  <si>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</si>
  <si>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</si>
  <si>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</si>
  <si>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</si>
  <si>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</si>
  <si>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</si>
  <si>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</si>
  <si>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</si>
  <si>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</si>
  <si>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</si>
  <si>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</si>
  <si>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</si>
  <si>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</si>
  <si>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</si>
  <si>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</si>
  <si>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</si>
  <si>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</si>
  <si>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</si>
  <si>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</si>
  <si>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</si>
  <si>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</si>
  <si>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</si>
  <si>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</si>
  <si>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</si>
  <si>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</si>
  <si>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</si>
  <si>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</si>
  <si>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</si>
  <si>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</si>
  <si>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</si>
  <si>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</si>
  <si>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</si>
  <si>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</si>
  <si>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</si>
  <si>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</si>
  <si>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</si>
  <si>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</si>
  <si>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</si>
  <si>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</si>
  <si>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</si>
  <si>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</si>
  <si>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</si>
  <si>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</si>
  <si>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</si>
  <si>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</si>
  <si>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</si>
  <si>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</si>
  <si>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</si>
  <si>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</si>
  <si>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</si>
  <si>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</si>
  <si>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</si>
  <si>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</si>
  <si>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</si>
  <si>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</si>
  <si>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</si>
  <si>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</si>
  <si>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</si>
  <si>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</si>
  <si>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</si>
  <si>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</si>
  <si>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</si>
  <si>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</si>
  <si>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</si>
  <si>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</si>
  <si>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</si>
  <si>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</si>
  <si>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</si>
  <si>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</si>
  <si>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</si>
  <si>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</si>
  <si>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</si>
  <si>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</si>
  <si>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</si>
  <si>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</si>
  <si>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</si>
  <si>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</si>
  <si>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</si>
  <si>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</si>
  <si>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</si>
  <si>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</si>
  <si>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</si>
  <si>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</si>
  <si>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</si>
  <si>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</si>
  <si>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</si>
  <si>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</si>
  <si>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</si>
  <si>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</si>
  <si>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</si>
  <si>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</si>
  <si>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</si>
  <si>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</si>
  <si>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</si>
  <si>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</si>
  <si>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</si>
  <si>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</si>
  <si>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</si>
  <si>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</si>
  <si>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</si>
  <si>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</si>
  <si>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</si>
  <si>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</si>
  <si>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</si>
  <si>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</si>
  <si>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</si>
  <si>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</si>
  <si>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</si>
  <si>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</si>
  <si>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</si>
  <si>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</si>
  <si>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</si>
  <si>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</si>
  <si>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</si>
  <si>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</si>
  <si>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</si>
  <si>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</si>
  <si>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</si>
  <si>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</si>
  <si>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</si>
  <si>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</si>
  <si>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</si>
  <si>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</si>
  <si>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</si>
  <si>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</si>
  <si>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</si>
  <si>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</si>
  <si>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</si>
  <si>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</si>
  <si>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</si>
  <si>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</si>
  <si>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</si>
  <si>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</si>
  <si>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</si>
  <si>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</si>
  <si>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</si>
  <si>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</si>
  <si>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</si>
  <si>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</si>
  <si>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</si>
  <si>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</si>
  <si>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</si>
  <si>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</si>
  <si>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</si>
  <si>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</si>
  <si>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</si>
  <si>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</si>
  <si>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</si>
  <si>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</si>
  <si>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</si>
  <si>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</si>
  <si>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</si>
  <si>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</si>
  <si>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</si>
  <si>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</si>
  <si>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</si>
  <si>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</si>
  <si>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</si>
  <si>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</si>
  <si>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</si>
  <si>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</si>
  <si>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</si>
  <si>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</si>
  <si>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</si>
  <si>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</si>
  <si>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</si>
  <si>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</si>
  <si>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</si>
  <si>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</si>
  <si>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</si>
  <si>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</si>
  <si>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</si>
  <si>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</si>
  <si>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</si>
  <si>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</si>
  <si>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</si>
  <si>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</si>
  <si>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</si>
  <si>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</si>
  <si>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</si>
  <si>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</si>
  <si>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</si>
  <si>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</si>
  <si>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</si>
  <si>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</si>
  <si>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</si>
  <si>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</si>
  <si>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</si>
  <si>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</si>
  <si>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</si>
  <si>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</si>
  <si>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</si>
  <si>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</si>
  <si>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</si>
  <si>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</si>
  <si>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</si>
  <si>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</si>
  <si>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</si>
  <si>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</si>
  <si>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</si>
  <si>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</si>
  <si>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</si>
  <si>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</si>
  <si>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</si>
  <si>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</si>
  <si>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</si>
  <si>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</si>
  <si>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</si>
  <si>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</si>
  <si>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</si>
  <si>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</si>
  <si>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</si>
  <si>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</si>
  <si>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</si>
  <si>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</si>
  <si>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</si>
  <si>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</si>
  <si>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</si>
  <si>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</si>
  <si>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</si>
  <si>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</si>
  <si>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</si>
  <si>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</si>
  <si>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</si>
  <si>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</si>
  <si>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</si>
  <si>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</si>
  <si>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</si>
  <si>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</si>
  <si>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</si>
  <si>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</si>
  <si>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</si>
  <si>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</si>
  <si>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</si>
  <si>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</si>
  <si>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</si>
  <si>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</si>
  <si>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</si>
  <si>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</si>
  <si>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</si>
  <si>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</si>
  <si>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</si>
  <si>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</si>
  <si>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</si>
  <si>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</si>
  <si>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</si>
  <si>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</si>
  <si>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</si>
  <si>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</si>
  <si>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</si>
  <si>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</si>
  <si>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</si>
  <si>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</si>
  <si>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</si>
  <si>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</si>
  <si>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</si>
  <si>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</si>
  <si>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</si>
  <si>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</si>
  <si>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</si>
  <si>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</si>
  <si>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</si>
  <si>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</si>
  <si>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</si>
  <si>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</si>
  <si>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</si>
  <si>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</si>
  <si>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</si>
  <si>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</si>
  <si>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</si>
  <si>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</si>
  <si>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</si>
  <si>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</si>
  <si>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</si>
  <si>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</si>
  <si>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</si>
  <si>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</si>
  <si>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</si>
  <si>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</si>
  <si>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</si>
  <si>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</si>
  <si>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</si>
  <si>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</si>
  <si>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</si>
  <si>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</si>
  <si>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</si>
  <si>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</si>
  <si>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</si>
  <si>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</si>
  <si>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</si>
  <si>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</si>
  <si>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</si>
  <si>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</si>
  <si>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</si>
  <si>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</si>
  <si>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</si>
  <si>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</si>
  <si>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</si>
  <si>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</si>
  <si>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</si>
  <si>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</si>
  <si>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</si>
  <si>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</si>
  <si>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</si>
  <si>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</si>
  <si>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</si>
  <si>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</si>
  <si>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</si>
  <si>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</si>
  <si>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</si>
  <si>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</si>
  <si>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</si>
  <si>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</si>
  <si>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</si>
  <si>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</si>
  <si>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</si>
  <si>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</si>
  <si>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</si>
  <si>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</si>
  <si>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</si>
  <si>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</si>
  <si>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</si>
  <si>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</si>
  <si>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</si>
  <si>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</si>
  <si>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</si>
  <si>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</si>
  <si>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</si>
  <si>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</si>
  <si>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</si>
  <si>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</si>
  <si>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</si>
  <si>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</si>
  <si>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</si>
  <si>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</si>
  <si>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</si>
  <si>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</si>
  <si>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</si>
  <si>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</si>
  <si>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</si>
  <si>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</si>
  <si>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</si>
  <si>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</si>
  <si>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</si>
  <si>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</si>
  <si>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</si>
  <si>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</si>
  <si>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</si>
  <si>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</si>
  <si>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</si>
  <si>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</si>
  <si>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</si>
  <si>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</si>
  <si>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</si>
  <si>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</si>
  <si>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</si>
  <si>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</si>
  <si>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</si>
  <si>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</si>
  <si>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</si>
  <si>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</si>
  <si>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</si>
  <si>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</si>
  <si>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</si>
  <si>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</si>
  <si>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</si>
  <si>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</si>
  <si>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</si>
  <si>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</si>
  <si>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</si>
  <si>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</si>
  <si>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</si>
  <si>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</si>
  <si>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</si>
  <si>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</si>
  <si>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</si>
  <si>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</si>
  <si>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</si>
  <si>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</si>
  <si>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</si>
  <si>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</si>
  <si>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</si>
  <si>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</si>
  <si>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</si>
  <si>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</si>
  <si>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</si>
  <si>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</si>
  <si>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</si>
  <si>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</si>
  <si>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</si>
  <si>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</si>
  <si>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</si>
  <si>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</si>
  <si>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</si>
  <si>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</si>
  <si>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</si>
  <si>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</si>
  <si>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</si>
  <si>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</si>
  <si>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</si>
  <si>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</si>
  <si>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</si>
  <si>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</si>
  <si>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</si>
  <si>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</si>
  <si>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</si>
  <si>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</si>
  <si>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</si>
  <si>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</si>
  <si>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</si>
  <si>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</si>
  <si>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</si>
  <si>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</si>
  <si>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</si>
  <si>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</si>
  <si>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</si>
  <si>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</si>
  <si>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</si>
  <si>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</si>
  <si>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</si>
  <si>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</si>
  <si>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</si>
  <si>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</si>
  <si>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</si>
  <si>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</si>
  <si>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</si>
  <si>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</si>
  <si>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</si>
  <si>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</si>
  <si>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</si>
  <si>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</si>
  <si>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</si>
  <si>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</si>
  <si>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</si>
  <si>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</si>
  <si>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</si>
  <si>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</si>
  <si>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</si>
  <si>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</si>
  <si>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</si>
  <si>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</si>
  <si>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</si>
  <si>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</si>
  <si>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</si>
  <si>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</si>
  <si>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</si>
  <si>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</si>
  <si>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</si>
  <si>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</si>
  <si>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</si>
  <si>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</si>
  <si>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</si>
  <si>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</si>
  <si>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</si>
  <si>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</si>
  <si>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</si>
  <si>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</si>
  <si>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</si>
  <si>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</si>
  <si>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</si>
  <si>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</si>
  <si>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</si>
  <si>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</si>
  <si>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</si>
  <si>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</si>
  <si>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</si>
  <si>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</si>
  <si>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</si>
  <si>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</si>
  <si>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</si>
  <si>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</si>
  <si>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</si>
  <si>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</si>
  <si>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</si>
  <si>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</si>
  <si>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</si>
  <si>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</si>
  <si>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</si>
  <si>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</si>
  <si>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</si>
  <si>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</si>
  <si>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</si>
  <si>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</si>
  <si>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</si>
  <si>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</si>
  <si>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</si>
  <si>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</si>
  <si>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</si>
  <si>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</si>
  <si>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</si>
  <si>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</si>
  <si>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</si>
  <si>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</si>
  <si>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</si>
  <si>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</si>
  <si>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</si>
  <si>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</si>
  <si>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</si>
  <si>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</si>
  <si>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</si>
  <si>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</si>
  <si>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</si>
  <si>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</si>
  <si>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</si>
  <si>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</si>
  <si>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</si>
  <si>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</si>
  <si>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</si>
  <si>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</si>
  <si>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</si>
  <si>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</si>
  <si>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</si>
  <si>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</si>
  <si>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</si>
  <si>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</si>
  <si>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</si>
  <si>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</si>
  <si>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</si>
  <si>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</si>
  <si>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</si>
  <si>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</si>
  <si>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</si>
  <si>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</si>
  <si>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</si>
  <si>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</si>
  <si>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</si>
  <si>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</si>
  <si>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</si>
  <si>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</si>
  <si>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</si>
  <si>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</si>
  <si>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</si>
  <si>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</si>
  <si>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</si>
  <si>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</si>
  <si>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</si>
  <si>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</si>
  <si>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</si>
  <si>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</si>
  <si>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</si>
  <si>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</si>
  <si>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</si>
  <si>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</si>
  <si>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</si>
  <si>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</si>
  <si>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</si>
  <si>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</si>
  <si>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</si>
  <si>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</si>
  <si>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</si>
  <si>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</si>
  <si>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</si>
  <si>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</si>
  <si>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</si>
  <si>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</si>
  <si>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</si>
  <si>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</si>
  <si>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</si>
  <si>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</si>
  <si>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</si>
  <si>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</si>
  <si>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</si>
  <si>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</si>
  <si>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</si>
  <si>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</si>
  <si>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</si>
  <si>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</si>
  <si>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</si>
  <si>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</si>
  <si>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</si>
  <si>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</si>
  <si>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</si>
  <si>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</si>
  <si>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</si>
  <si>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</si>
  <si>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</si>
  <si>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</si>
  <si>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</si>
  <si>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</si>
  <si>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</si>
  <si>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</si>
  <si>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</si>
  <si>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</si>
  <si>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</si>
  <si>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</si>
  <si>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</si>
  <si>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</si>
  <si>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</si>
  <si>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</si>
  <si>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</si>
  <si>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</si>
  <si>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</si>
  <si>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</si>
  <si>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</si>
  <si>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</si>
  <si>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</si>
  <si>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</si>
  <si>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</si>
  <si>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</si>
  <si>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</si>
  <si>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</si>
  <si>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</si>
  <si>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</si>
  <si>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</si>
  <si>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</si>
  <si>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</si>
  <si>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</si>
  <si>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</si>
  <si>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</si>
  <si>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</si>
  <si>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</si>
  <si>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</si>
  <si>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</si>
  <si>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</si>
  <si>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</si>
  <si>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</si>
  <si>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</si>
  <si>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</si>
  <si>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</si>
  <si>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</si>
  <si>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</si>
  <si>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</si>
  <si>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</si>
  <si>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</si>
  <si>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</si>
  <si>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</si>
  <si>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</si>
  <si>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</si>
  <si>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</si>
  <si>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</si>
  <si>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</si>
  <si>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</si>
  <si>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</si>
  <si>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</si>
  <si>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</si>
  <si>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</si>
  <si>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</si>
  <si>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</si>
  <si>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</si>
  <si>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</si>
  <si>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</si>
  <si>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</si>
  <si>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</si>
  <si>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</si>
  <si>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</si>
  <si>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</si>
  <si>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</si>
  <si>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</si>
  <si>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</si>
  <si>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</si>
  <si>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</si>
  <si>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</si>
  <si>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</si>
  <si>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</si>
  <si>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</si>
  <si>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</si>
  <si>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</si>
  <si>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</si>
  <si>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</si>
  <si>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</si>
  <si>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</si>
  <si>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</si>
  <si>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</si>
  <si>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</si>
  <si>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</si>
  <si>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</si>
  <si>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</si>
  <si>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</si>
  <si>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</si>
  <si>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</si>
  <si>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</si>
  <si>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</si>
  <si>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</si>
  <si>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</si>
  <si>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</si>
  <si>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</si>
  <si>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</si>
  <si>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</si>
  <si>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</si>
  <si>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</si>
  <si>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</si>
  <si>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</si>
  <si>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</si>
  <si>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</si>
  <si>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</si>
  <si>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</si>
  <si>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</si>
  <si>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</si>
  <si>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</si>
  <si>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</si>
  <si>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</si>
  <si>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</si>
  <si>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</si>
  <si>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</si>
  <si>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</si>
  <si>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</si>
  <si>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</si>
  <si>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</si>
  <si>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</si>
  <si>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</si>
  <si>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</si>
  <si>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</si>
  <si>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</si>
  <si>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</si>
  <si>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</si>
  <si>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</si>
  <si>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</si>
  <si>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</si>
  <si>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</si>
  <si>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</si>
  <si>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</si>
  <si>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</si>
  <si>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</si>
  <si>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</si>
  <si>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</si>
  <si>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</si>
  <si>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</si>
  <si>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</si>
  <si>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</si>
  <si>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</si>
  <si>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</si>
  <si>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</si>
  <si>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</si>
  <si>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</si>
  <si>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</si>
  <si>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</si>
  <si>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</si>
  <si>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</si>
  <si>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</si>
  <si>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</si>
  <si>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</si>
  <si>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</si>
  <si>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</si>
  <si>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</si>
  <si>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</si>
  <si>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</si>
  <si>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</si>
  <si>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</si>
  <si>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</si>
  <si>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</si>
  <si>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</si>
  <si>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</si>
  <si>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</si>
  <si>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</si>
  <si>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</si>
  <si>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</si>
  <si>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</si>
  <si>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</si>
  <si>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</si>
  <si>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</si>
  <si>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</si>
  <si>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</si>
  <si>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</si>
  <si>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</si>
  <si>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</si>
  <si>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</si>
  <si>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</si>
  <si>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</si>
  <si>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</si>
  <si>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</si>
  <si>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</si>
  <si>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</si>
  <si>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</si>
  <si>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</si>
  <si>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</si>
  <si>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</si>
  <si>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</si>
  <si>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</si>
  <si>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</si>
  <si>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</si>
  <si>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</si>
  <si>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</si>
  <si>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</si>
  <si>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</si>
  <si>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</si>
  <si>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</si>
  <si>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</si>
  <si>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</si>
  <si>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</si>
  <si>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</si>
  <si>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</si>
  <si>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</si>
  <si>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</si>
  <si>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</si>
  <si>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</si>
  <si>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</si>
  <si>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</si>
  <si>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</si>
  <si>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</si>
  <si>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</si>
  <si>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</si>
  <si>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</si>
  <si>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</si>
  <si>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</si>
  <si>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</si>
  <si>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</si>
  <si>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</si>
  <si>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</si>
  <si>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</si>
  <si>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</si>
  <si>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</si>
  <si>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</si>
  <si>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</si>
  <si>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</si>
  <si>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</si>
  <si>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</si>
  <si>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</si>
  <si>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</si>
  <si>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</si>
  <si>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</si>
  <si>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</si>
  <si>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</si>
  <si>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</si>
  <si>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</si>
  <si>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</si>
  <si>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</si>
  <si>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</si>
  <si>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</si>
  <si>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</si>
  <si>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</si>
  <si>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</si>
  <si>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</si>
  <si>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</si>
  <si>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</si>
  <si>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</si>
  <si>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</si>
  <si>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</si>
  <si>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</si>
  <si>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</si>
  <si>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</si>
  <si>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</si>
  <si>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</si>
  <si>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</si>
  <si>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</si>
  <si>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</si>
  <si>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</si>
  <si>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</si>
  <si>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</si>
  <si>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</si>
  <si>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</si>
  <si>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</si>
  <si>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</si>
  <si>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</si>
  <si>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</si>
  <si>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</si>
  <si>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</si>
  <si>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</si>
  <si>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</si>
  <si>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</si>
  <si>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</si>
  <si>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</si>
  <si>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</si>
  <si>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</si>
  <si>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</si>
  <si>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</si>
  <si>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</si>
  <si>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</si>
  <si>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</si>
  <si>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</si>
  <si>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</si>
  <si>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</si>
  <si>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</si>
  <si>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</si>
  <si>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</si>
  <si>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</si>
  <si>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</si>
  <si>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</si>
  <si>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</si>
  <si>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</si>
  <si>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</si>
  <si>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</si>
  <si>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</si>
  <si>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</si>
  <si>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</si>
  <si>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</si>
  <si>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</si>
  <si>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</si>
  <si>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</si>
  <si>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</si>
  <si>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</si>
  <si>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</si>
  <si>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</si>
  <si>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</si>
  <si>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</si>
  <si>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</si>
  <si>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</si>
  <si>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</si>
  <si>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</si>
  <si>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</si>
  <si>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</si>
  <si>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</si>
  <si>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</si>
  <si>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</si>
  <si>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</si>
  <si>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</si>
  <si>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</si>
  <si>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</si>
  <si>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</si>
  <si>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</si>
  <si>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</si>
  <si>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</si>
  <si>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</si>
  <si>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</si>
  <si>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</si>
  <si>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</si>
  <si>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</si>
  <si>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</si>
  <si>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</si>
  <si>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</si>
  <si>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</si>
  <si>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</si>
  <si>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</si>
  <si>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</si>
  <si>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</si>
  <si>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</si>
  <si>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</si>
  <si>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</si>
  <si>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</si>
  <si>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</si>
  <si>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</si>
  <si>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</si>
  <si>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</si>
  <si>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</si>
  <si>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</si>
  <si>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</si>
  <si>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</si>
  <si>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</si>
  <si>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</si>
  <si>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</si>
  <si>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</si>
  <si>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</si>
  <si>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</si>
  <si>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</si>
  <si>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</si>
  <si>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</si>
  <si>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</si>
  <si>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</si>
  <si>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</si>
  <si>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</si>
  <si>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</si>
  <si>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</si>
  <si>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</si>
  <si>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</si>
  <si>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</si>
  <si>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</si>
  <si>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</si>
  <si>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</si>
  <si>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</si>
  <si>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</si>
  <si>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</si>
  <si>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</si>
  <si>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</si>
  <si>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</si>
  <si>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</si>
  <si>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</si>
  <si>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</si>
  <si>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</si>
  <si>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</si>
  <si>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</si>
  <si>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</si>
  <si>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</si>
  <si>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</si>
  <si>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</si>
  <si>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</si>
  <si>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</si>
  <si>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</si>
  <si>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</si>
  <si>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</si>
  <si>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</si>
  <si>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</si>
  <si>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</si>
  <si>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</si>
  <si>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</si>
  <si>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</si>
  <si>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</si>
  <si>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</si>
  <si>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</si>
  <si>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</si>
  <si>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</si>
  <si>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</si>
  <si>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</si>
  <si>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</si>
  <si>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</si>
  <si>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</si>
  <si>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</si>
  <si>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</si>
  <si>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</si>
  <si>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</si>
  <si>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</si>
  <si>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</si>
  <si>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</si>
  <si>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</si>
  <si>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</si>
  <si>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</si>
  <si>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</si>
  <si>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</si>
  <si>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</si>
  <si>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</si>
  <si>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</si>
  <si>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</si>
  <si>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</si>
  <si>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</si>
  <si>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</si>
  <si>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</si>
  <si>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</si>
  <si>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</si>
  <si>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</si>
  <si>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</si>
  <si>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</si>
  <si>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</si>
  <si>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</si>
  <si>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</si>
  <si>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</si>
  <si>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</si>
  <si>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</si>
  <si>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</si>
  <si>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</si>
  <si>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</si>
  <si>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</si>
  <si>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</si>
  <si>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</si>
  <si>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</si>
  <si>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</si>
  <si>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</si>
  <si>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</si>
  <si>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</si>
  <si>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</si>
  <si>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</si>
  <si>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</si>
  <si>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</si>
  <si>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</si>
  <si>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</si>
  <si>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</si>
  <si>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</si>
  <si>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</si>
  <si>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</si>
  <si>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</si>
  <si>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</si>
  <si>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</si>
  <si>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</si>
  <si>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</si>
  <si>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</si>
  <si>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</si>
  <si>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</si>
  <si>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</si>
  <si>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</si>
  <si>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</si>
  <si>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</si>
  <si>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</si>
  <si>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</si>
  <si>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</si>
  <si>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</si>
  <si>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</si>
  <si>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</si>
  <si>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</si>
  <si>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</si>
  <si>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</si>
  <si>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</si>
  <si>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</si>
  <si>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</si>
  <si>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</si>
  <si>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</si>
  <si>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</si>
  <si>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</si>
  <si>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</si>
  <si>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</si>
  <si>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</si>
  <si>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</si>
  <si>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</si>
  <si>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</si>
  <si>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</si>
  <si>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</si>
  <si>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</si>
  <si>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</si>
  <si>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</si>
  <si>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</si>
  <si>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</si>
  <si>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</si>
  <si>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</si>
  <si>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</si>
  <si>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</si>
  <si>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</si>
  <si>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</si>
  <si>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</si>
  <si>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</si>
  <si>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</si>
  <si>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</si>
  <si>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</si>
  <si>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</si>
  <si>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</si>
  <si>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</si>
  <si>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</si>
  <si>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</si>
  <si>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</si>
  <si>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</si>
  <si>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</si>
  <si>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</si>
  <si>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</si>
  <si>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</si>
  <si>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</si>
  <si>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</si>
  <si>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</si>
  <si>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</si>
  <si>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</si>
  <si>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</si>
  <si>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</si>
  <si>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</si>
  <si>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</si>
  <si>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</si>
  <si>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</si>
  <si>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</si>
  <si>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</si>
  <si>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</si>
  <si>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</si>
  <si>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</si>
  <si>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</si>
  <si>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</si>
  <si>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</si>
  <si>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</si>
  <si>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</si>
  <si>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</si>
  <si>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</si>
  <si>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</si>
  <si>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</si>
  <si>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</si>
  <si>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</si>
  <si>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</si>
  <si>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</si>
  <si>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</si>
  <si>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</si>
  <si>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</si>
  <si>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</si>
  <si>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</si>
  <si>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</si>
  <si>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</si>
  <si>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</si>
  <si>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</si>
  <si>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</si>
  <si>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</si>
  <si>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</si>
  <si>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</si>
  <si>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</si>
  <si>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</si>
  <si>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</si>
  <si>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</si>
  <si>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</si>
  <si>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</si>
  <si>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</si>
  <si>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</si>
  <si>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</si>
  <si>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</si>
  <si>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</si>
  <si>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</si>
  <si>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</si>
  <si>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</si>
  <si>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</si>
  <si>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</si>
  <si>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</si>
  <si>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</si>
  <si>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</si>
  <si>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</si>
  <si>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</si>
  <si>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</si>
  <si>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</si>
  <si>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</si>
  <si>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</si>
  <si>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</si>
  <si>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</si>
  <si>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</si>
  <si>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</si>
  <si>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</si>
  <si>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</si>
  <si>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</si>
  <si>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</si>
  <si>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</si>
  <si>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</si>
  <si>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</si>
  <si>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</si>
  <si>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</si>
  <si>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</si>
  <si>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</si>
  <si>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</si>
  <si>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</si>
  <si>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</si>
  <si>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</si>
  <si>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</si>
  <si>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</si>
  <si>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</si>
  <si>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</si>
  <si>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</si>
  <si>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</si>
  <si>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</si>
  <si>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</si>
  <si>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</si>
  <si>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</si>
  <si>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</si>
  <si>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</si>
  <si>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</si>
  <si>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</si>
  <si>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</si>
  <si>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</si>
  <si>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</si>
  <si>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</si>
  <si>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</si>
  <si>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</si>
  <si>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</si>
  <si>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</si>
  <si>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</si>
  <si>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</si>
  <si>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</si>
  <si>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</si>
  <si>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</si>
  <si>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</si>
  <si>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</si>
  <si>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</si>
  <si>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</si>
  <si>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</si>
  <si>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</si>
  <si>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</si>
  <si>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</si>
  <si>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</si>
  <si>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</si>
  <si>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</si>
  <si>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</si>
  <si>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</si>
  <si>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</si>
  <si>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</si>
  <si>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</si>
  <si>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</si>
  <si>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</si>
  <si>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</si>
  <si>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</si>
  <si>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</si>
  <si>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</si>
  <si>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</si>
  <si>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</si>
  <si>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</si>
  <si>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</si>
  <si>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</si>
  <si>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</si>
  <si>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</si>
  <si>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</si>
  <si>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</si>
  <si>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</si>
  <si>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</si>
  <si>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</si>
  <si>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</si>
  <si>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</si>
  <si>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</si>
  <si>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</si>
  <si>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</si>
  <si>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</si>
  <si>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</si>
  <si>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</si>
  <si>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</si>
  <si>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</si>
  <si>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</si>
  <si>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</si>
  <si>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</si>
  <si>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</si>
  <si>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</si>
  <si>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</si>
  <si>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</si>
  <si>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</si>
  <si>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</si>
  <si>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</si>
  <si>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</si>
  <si>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</si>
  <si>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</si>
  <si>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</si>
  <si>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</si>
  <si>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</si>
  <si>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</si>
  <si>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</si>
  <si>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</si>
  <si>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</si>
  <si>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</si>
  <si>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</si>
  <si>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</si>
  <si>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</si>
  <si>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</si>
  <si>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</si>
  <si>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</si>
  <si>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</si>
  <si>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</si>
  <si>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</si>
  <si>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</si>
  <si>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</si>
  <si>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</si>
  <si>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</si>
  <si>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</si>
  <si>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</si>
  <si>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</si>
  <si>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</si>
  <si>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</si>
  <si>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</si>
  <si>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</si>
  <si>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</si>
  <si>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</si>
  <si>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</si>
  <si>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</si>
  <si>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</si>
  <si>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</si>
  <si>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</si>
  <si>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</si>
  <si>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</si>
  <si>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</si>
  <si>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</si>
  <si>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</si>
  <si>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</si>
  <si>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</si>
  <si>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</si>
  <si>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</si>
  <si>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</si>
  <si>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</si>
  <si>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</si>
  <si>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</si>
  <si>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</si>
  <si>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</si>
  <si>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</si>
  <si>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</si>
  <si>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</si>
  <si>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</si>
  <si>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</si>
  <si>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</si>
  <si>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</si>
  <si>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</si>
  <si>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</si>
  <si>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</si>
  <si>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</si>
  <si>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</si>
  <si>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</si>
  <si>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</si>
  <si>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</si>
  <si>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</si>
  <si>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</si>
  <si>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</si>
  <si>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</si>
  <si>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</si>
  <si>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</si>
  <si>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</si>
  <si>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</si>
  <si>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</si>
  <si>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</si>
  <si>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</si>
  <si>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</si>
  <si>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</si>
  <si>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</si>
  <si>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</si>
  <si>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</si>
  <si>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</si>
  <si>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</si>
  <si>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</si>
  <si>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</si>
  <si>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</si>
  <si>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</si>
  <si>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</si>
  <si>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</si>
  <si>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</si>
  <si>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</si>
  <si>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</si>
  <si>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</si>
  <si>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</si>
  <si>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</si>
  <si>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</si>
  <si>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</si>
  <si>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</si>
  <si>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</si>
  <si>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</si>
  <si>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</si>
  <si>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</si>
  <si>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</si>
  <si>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</si>
  <si>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</si>
  <si>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</si>
  <si>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</si>
  <si>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</si>
  <si>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</si>
  <si>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</si>
  <si>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</si>
  <si>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</si>
  <si>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</si>
  <si>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</si>
  <si>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</si>
  <si>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</si>
  <si>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</si>
  <si>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</si>
  <si>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</si>
  <si>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</si>
  <si>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</si>
  <si>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</si>
  <si>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</si>
  <si>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</si>
  <si>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</si>
  <si>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</si>
  <si>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</si>
  <si>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</si>
  <si>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</si>
  <si>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</si>
  <si>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</si>
  <si>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</si>
  <si>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</si>
  <si>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</si>
  <si>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</si>
  <si>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</si>
  <si>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</si>
  <si>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</si>
  <si>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</si>
  <si>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</si>
  <si>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</si>
  <si>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</si>
  <si>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</si>
  <si>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</si>
  <si>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</si>
  <si>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</si>
  <si>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</si>
  <si>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</si>
  <si>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</si>
  <si>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</si>
  <si>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</si>
  <si>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</si>
  <si>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</si>
  <si>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</si>
  <si>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</si>
  <si>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</si>
  <si>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</si>
  <si>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</si>
  <si>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</si>
  <si>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</si>
  <si>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</si>
  <si>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</si>
  <si>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</si>
  <si>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</si>
  <si>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</si>
  <si>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</si>
  <si>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</si>
  <si>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</si>
  <si>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</si>
  <si>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</si>
  <si>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</si>
  <si>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</si>
  <si>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</si>
  <si>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</si>
  <si>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</si>
  <si>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</si>
  <si>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</si>
  <si>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</si>
  <si>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</si>
  <si>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</si>
  <si>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</si>
  <si>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</si>
  <si>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</si>
  <si>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</si>
  <si>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</si>
  <si>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</si>
  <si>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</si>
  <si>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</si>
  <si>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</si>
  <si>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</si>
  <si>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</si>
  <si>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</si>
  <si>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</si>
  <si>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</si>
  <si>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</si>
  <si>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</si>
  <si>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</si>
  <si>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</si>
  <si>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</si>
  <si>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</si>
  <si>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</si>
  <si>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</si>
  <si>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</si>
  <si>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</si>
  <si>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</si>
  <si>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</si>
  <si>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</si>
  <si>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</si>
  <si>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</si>
  <si>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</si>
  <si>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</si>
  <si>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</si>
  <si>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</si>
  <si>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</si>
  <si>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</si>
  <si>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</si>
  <si>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</si>
  <si>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</si>
  <si>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</si>
  <si>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</si>
  <si>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</si>
  <si>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</si>
  <si>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</si>
  <si>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</si>
  <si>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</si>
  <si>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</si>
  <si>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</si>
  <si>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</si>
  <si>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</si>
  <si>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</si>
  <si>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</si>
  <si>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</si>
  <si>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</si>
  <si>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</si>
  <si>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</si>
  <si>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</si>
  <si>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</si>
  <si>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</si>
  <si>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</si>
  <si>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</si>
  <si>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</si>
  <si>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</si>
  <si>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</si>
  <si>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</si>
  <si>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</si>
  <si>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</si>
  <si>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</si>
  <si>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</si>
  <si>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</si>
  <si>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</si>
  <si>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</si>
  <si>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</si>
  <si>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</si>
  <si>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</si>
  <si>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</si>
  <si>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</si>
  <si>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</si>
  <si>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</si>
  <si>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</si>
  <si>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</si>
  <si>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</si>
  <si>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</si>
  <si>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</si>
  <si>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</si>
  <si>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</si>
  <si>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</si>
  <si>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</si>
  <si>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</si>
  <si>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</si>
  <si>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</si>
  <si>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</si>
  <si>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mobile games</t>
  </si>
  <si>
    <t>tabletop games</t>
  </si>
  <si>
    <t>video games</t>
  </si>
  <si>
    <t>classical music</t>
  </si>
  <si>
    <t>nature</t>
  </si>
  <si>
    <t>photobooks</t>
  </si>
  <si>
    <t>children's books</t>
  </si>
  <si>
    <t>fiction</t>
  </si>
  <si>
    <t>nonfiction</t>
  </si>
  <si>
    <t>translations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</si>
  <si>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</si>
  <si>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</si>
  <si>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</si>
  <si>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</si>
  <si>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</si>
  <si>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</si>
  <si>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</si>
  <si>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</si>
  <si>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</si>
  <si>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</si>
  <si>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</si>
  <si>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</si>
  <si>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</si>
  <si>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</si>
  <si>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</si>
  <si>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</si>
  <si>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</si>
  <si>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</si>
  <si>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</si>
  <si>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</si>
  <si>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</si>
  <si>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</si>
  <si>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</si>
  <si>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</si>
  <si>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</si>
  <si>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</si>
  <si>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</si>
  <si>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</si>
  <si>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</si>
  <si>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</si>
  <si>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</si>
  <si>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</si>
  <si>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</si>
  <si>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</si>
  <si>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</si>
  <si>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</si>
  <si>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</si>
  <si>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</si>
  <si>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</si>
  <si>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</si>
  <si>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</si>
  <si>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</si>
  <si>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</si>
  <si>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</si>
  <si>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</si>
  <si>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</si>
  <si>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Count of  Backers:</t>
  </si>
  <si>
    <t>Mean Count of Backers</t>
  </si>
  <si>
    <t>Median Count of Backers</t>
  </si>
  <si>
    <t>Minimum Count of Backers</t>
  </si>
  <si>
    <t>Maximum Count of Backers</t>
  </si>
  <si>
    <t>Variance Count of Backers</t>
  </si>
  <si>
    <t>Standard Deviation of Backers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</si>
  <si>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</si>
  <si>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</si>
  <si>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</si>
  <si>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</si>
  <si>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</si>
  <si>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</si>
  <si>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 Outcome</t>
  </si>
  <si>
    <t>Failed Outcome</t>
  </si>
  <si>
    <t>Statistical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</si>
</sst>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1" fontId="0" fillId="0" borderId="0" xfId="0" applyNumberFormat="1"/>
    <xf numFmtId="0" fontId="0" fillId="3" borderId="2" xfId="0" applyFont="1" applyFill="1" applyBorder="1"/>
    <xf numFmtId="0" fontId="0" fillId="4" borderId="2" xfId="0" applyFont="1" applyFill="1" applyBorder="1"/>
    <xf numFmtId="0" fontId="0" fillId="3" borderId="4" xfId="0" applyFont="1" applyFill="1" applyBorder="1"/>
    <xf numFmtId="0" fontId="0" fillId="4" borderId="4" xfId="0" applyFont="1" applyFill="1" applyBorder="1"/>
    <xf numFmtId="0" fontId="4" fillId="2" borderId="1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4" borderId="5" xfId="0" applyFont="1" applyFill="1" applyBorder="1"/>
    <xf numFmtId="0" fontId="0" fillId="4" borderId="6" xfId="0" applyFont="1" applyFill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Qx'!$F$2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Qx'!$A$3:$A$14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Qx'!$F$3:$F$14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2-4850-B0E2-C508B3E38968}"/>
            </c:ext>
          </c:extLst>
        </c:ser>
        <c:ser>
          <c:idx val="1"/>
          <c:order val="1"/>
          <c:tx>
            <c:strRef>
              <c:f>'Bonus Qx'!$G$2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Qx'!$A$3:$A$14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Qx'!$G$3:$G$14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2-4850-B0E2-C508B3E38968}"/>
            </c:ext>
          </c:extLst>
        </c:ser>
        <c:ser>
          <c:idx val="2"/>
          <c:order val="2"/>
          <c:tx>
            <c:strRef>
              <c:f>'Bonus Qx'!$H$2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Qx'!$A$3:$A$14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Qx'!$H$3:$H$14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2-4850-B0E2-C508B3E38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969296"/>
        <c:axId val="590976512"/>
      </c:lineChart>
      <c:catAx>
        <c:axId val="59096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76512"/>
        <c:crosses val="autoZero"/>
        <c:auto val="1"/>
        <c:lblAlgn val="ctr"/>
        <c:lblOffset val="100"/>
        <c:noMultiLvlLbl val="0"/>
      </c:catAx>
      <c:valAx>
        <c:axId val="5909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6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4-486F-97AB-6A5B7C4F13F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4-486F-97AB-6A5B7C4F13F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4-486F-97AB-6A5B7C4F13F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A4-486F-97AB-6A5B7C4F1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7871688"/>
        <c:axId val="524602568"/>
      </c:barChart>
      <c:catAx>
        <c:axId val="41787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02568"/>
        <c:crosses val="autoZero"/>
        <c:auto val="1"/>
        <c:lblAlgn val="ctr"/>
        <c:lblOffset val="100"/>
        <c:noMultiLvlLbl val="0"/>
      </c:catAx>
      <c:valAx>
        <c:axId val="5246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7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Sheet3!$B$6:$B$31</c:f>
              <c:numCache>
                <c:formatCode>General</c:formatCode>
                <c:ptCount val="25"/>
                <c:pt idx="6">
                  <c:v>1</c:v>
                </c:pt>
                <c:pt idx="10">
                  <c:v>2</c:v>
                </c:pt>
                <c:pt idx="15">
                  <c:v>2</c:v>
                </c:pt>
                <c:pt idx="17">
                  <c:v>2</c:v>
                </c:pt>
                <c:pt idx="23">
                  <c:v>1</c:v>
                </c:pt>
                <c:pt idx="2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6-4E0F-B667-719C4AE8689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Sheet3!$C$6:$C$31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3">
                  <c:v>2</c:v>
                </c:pt>
                <c:pt idx="14">
                  <c:v>10</c:v>
                </c:pt>
                <c:pt idx="18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F6-4E0F-B667-719C4AE8689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Sheet3!$D$6:$D$31</c:f>
              <c:numCache>
                <c:formatCode>General</c:formatCode>
                <c:ptCount val="25"/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5</c:v>
                </c:pt>
                <c:pt idx="16">
                  <c:v>1</c:v>
                </c:pt>
                <c:pt idx="17">
                  <c:v>2</c:v>
                </c:pt>
                <c:pt idx="19">
                  <c:v>2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F6-4E0F-B667-719C4AE86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7871688"/>
        <c:axId val="524602568"/>
      </c:barChart>
      <c:catAx>
        <c:axId val="41787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02568"/>
        <c:crosses val="autoZero"/>
        <c:auto val="1"/>
        <c:lblAlgn val="ctr"/>
        <c:lblOffset val="100"/>
        <c:noMultiLvlLbl val="0"/>
      </c:catAx>
      <c:valAx>
        <c:axId val="5246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7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0-499F-AF30-826BAB1C6055}"/>
            </c:ext>
          </c:extLst>
        </c:ser>
        <c:ser>
          <c:idx val="1"/>
          <c:order val="1"/>
          <c:tx>
            <c:strRef>
              <c:f>Sheet5!$C$5:$C$6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0-499F-AF30-826BAB1C6055}"/>
            </c:ext>
          </c:extLst>
        </c:ser>
        <c:ser>
          <c:idx val="2"/>
          <c:order val="2"/>
          <c:tx>
            <c:strRef>
              <c:f>Sheet5!$D$5:$D$6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F0-499F-AF30-826BAB1C6055}"/>
            </c:ext>
          </c:extLst>
        </c:ser>
        <c:ser>
          <c:idx val="3"/>
          <c:order val="3"/>
          <c:tx>
            <c:strRef>
              <c:f>Sheet5!$E$5:$E$6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F0-499F-AF30-826BAB1C6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315768"/>
        <c:axId val="595316424"/>
      </c:lineChart>
      <c:catAx>
        <c:axId val="59531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16424"/>
        <c:crosses val="autoZero"/>
        <c:auto val="1"/>
        <c:lblAlgn val="ctr"/>
        <c:lblOffset val="100"/>
        <c:noMultiLvlLbl val="0"/>
      </c:catAx>
      <c:valAx>
        <c:axId val="5953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1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15</xdr:row>
      <xdr:rowOff>77787</xdr:rowOff>
    </xdr:from>
    <xdr:to>
      <xdr:col>8</xdr:col>
      <xdr:colOff>295275</xdr:colOff>
      <xdr:row>36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B450A-9768-4991-87A7-023766727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200025</xdr:colOff>
      <xdr:row>39</xdr:row>
      <xdr:rowOff>38100</xdr:rowOff>
    </xdr:from>
    <xdr:to>
      <xdr:col>8</xdr:col>
      <xdr:colOff>326616</xdr:colOff>
      <xdr:row>60</xdr:row>
      <xdr:rowOff>146660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2A9849-DA29-42E2-97BB-DB19D4A08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7277100"/>
          <a:ext cx="9937341" cy="4109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0</xdr:row>
      <xdr:rowOff>125412</xdr:rowOff>
    </xdr:from>
    <xdr:to>
      <xdr:col>15</xdr:col>
      <xdr:colOff>180975</xdr:colOff>
      <xdr:row>15</xdr:row>
      <xdr:rowOff>160337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177E2-EAA9-4FC6-B5C3-3F5A124D0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0</xdr:row>
      <xdr:rowOff>122237</xdr:rowOff>
    </xdr:from>
    <xdr:to>
      <xdr:col>21</xdr:col>
      <xdr:colOff>482600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98423-B515-498F-81EB-EA63FDC47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12</xdr:row>
      <xdr:rowOff>14287</xdr:rowOff>
    </xdr:from>
    <xdr:to>
      <xdr:col>16</xdr:col>
      <xdr:colOff>90487</xdr:colOff>
      <xdr:row>27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9F244-860B-4FA7-9CF9-6D436B6A4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02.951333680554" createdVersion="6" refreshedVersion="6" minRefreshableVersion="3" recordCount="4114" xr:uid="{FA30D666-F223-4101-9761-BADA550C768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02.973797222221" createdVersion="6" refreshedVersion="6" minRefreshableVersion="3" recordCount="4114" xr:uid="{C4C0DF26-D2AC-46FE-9846-9150D12486C0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/>
    </cacheField>
    <cacheField name="Category and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10/08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03/05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x v="0"/>
    <x v="0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x v="0"/>
    <x v="0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x v="0"/>
    <x v="0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x v="0"/>
    <x v="0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x v="0"/>
    <x v="0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x v="0"/>
    <x v="0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0"/>
    <x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0"/>
    <x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0"/>
    <x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0"/>
    <x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0"/>
    <x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0"/>
    <x v="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0"/>
    <x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0"/>
    <x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0"/>
    <x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0"/>
    <x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0"/>
    <x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0"/>
    <x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0"/>
    <x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0"/>
    <x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0"/>
    <x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0"/>
    <x v="1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0"/>
    <x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0"/>
    <x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0"/>
    <x v="1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0"/>
    <x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0"/>
    <x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0"/>
    <x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0"/>
    <x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0"/>
    <x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0"/>
    <x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0"/>
    <x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0"/>
    <x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0"/>
    <x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0"/>
    <x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0"/>
    <x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0"/>
    <x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0"/>
    <x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0"/>
    <x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0"/>
    <x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0"/>
    <x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0"/>
    <x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0"/>
    <x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0"/>
    <x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0"/>
    <x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0"/>
    <x v="1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0"/>
    <x v="1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0"/>
    <x v="1"/>
    <s v="film &amp; 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0"/>
    <x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0"/>
    <x v="1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0"/>
    <x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0"/>
    <x v="1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0"/>
    <x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0"/>
    <x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0"/>
    <x v="1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0"/>
    <x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0"/>
    <x v="1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0"/>
    <x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0"/>
    <x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0"/>
    <x v="1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0"/>
    <x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0"/>
    <x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0"/>
    <x v="2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0"/>
    <x v="2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0"/>
    <x v="2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0"/>
    <x v="2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0"/>
    <x v="2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  <s v="film &amp; video/science fiction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0"/>
    <x v="2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0"/>
    <x v="2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0"/>
    <x v="2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0"/>
    <x v="2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0"/>
    <x v="2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0"/>
    <x v="2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0"/>
    <x v="2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0"/>
    <x v="2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0"/>
    <x v="2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0"/>
    <x v="2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0"/>
    <x v="2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0"/>
    <x v="2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0"/>
    <x v="3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0"/>
    <x v="3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0"/>
    <x v="3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0"/>
    <x v="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0"/>
    <x v="3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0"/>
    <x v="3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0"/>
    <x v="3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0"/>
    <x v="3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0"/>
    <x v="3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  <s v="film &amp; 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0"/>
    <x v="3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0"/>
    <x v="3"/>
    <s v="film &amp; 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  <s v="film &amp; 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0"/>
    <x v="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0"/>
    <x v="3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0"/>
    <x v="3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0"/>
    <x v="3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0"/>
    <x v="3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0"/>
    <x v="3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0"/>
    <x v="3"/>
    <s v="film &amp; 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0"/>
    <x v="3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0"/>
    <x v="3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0"/>
    <x v="3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0"/>
    <x v="3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0"/>
    <x v="3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0"/>
    <x v="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0"/>
    <x v="3"/>
    <s v="film &amp; 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0"/>
    <x v="3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0"/>
    <x v="3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  <s v="film &amp; 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0"/>
    <x v="3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0"/>
    <x v="3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  <s v="film &amp; 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0"/>
    <x v="4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0"/>
    <x v="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0"/>
    <x v="4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0"/>
    <x v="4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0"/>
    <x v="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0"/>
    <x v="4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0"/>
    <x v="4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0"/>
    <x v="4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0"/>
    <x v="4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0"/>
    <x v="4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0"/>
    <x v="4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0"/>
    <x v="4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0"/>
    <x v="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0"/>
    <x v="4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0"/>
    <x v="4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0"/>
    <x v="4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0"/>
    <x v="4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0"/>
    <x v="4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0"/>
    <x v="4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0"/>
    <x v="4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0"/>
    <x v="4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0"/>
    <x v="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0"/>
    <x v="4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0"/>
    <x v="4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0"/>
    <x v="4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0"/>
    <x v="4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0"/>
    <x v="4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0"/>
    <x v="4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0"/>
    <x v="4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0"/>
    <x v="4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0"/>
    <x v="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0"/>
    <x v="4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0"/>
    <x v="4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0"/>
    <x v="4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0"/>
    <x v="4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0"/>
    <x v="4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0"/>
    <x v="4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0"/>
    <x v="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0"/>
    <x v="4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0"/>
    <x v="4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0"/>
    <x v="4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0"/>
    <x v="4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0"/>
    <x v="4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0"/>
    <x v="4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0"/>
    <x v="4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0"/>
    <x v="4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0"/>
    <x v="4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0"/>
    <x v="4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0"/>
    <x v="4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0"/>
    <x v="4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0"/>
    <x v="4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0"/>
    <x v="4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0"/>
    <x v="4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0"/>
    <x v="4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0"/>
    <x v="4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0"/>
    <x v="4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0"/>
    <x v="4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0"/>
    <x v="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0"/>
    <x v="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0"/>
    <x v="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0"/>
    <x v="4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0"/>
    <x v="4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0"/>
    <x v="4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0"/>
    <x v="4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0"/>
    <x v="4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0"/>
    <x v="4"/>
    <s v="film &amp; 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0"/>
    <x v="4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0"/>
    <x v="4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0"/>
    <x v="4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0"/>
    <x v="4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0"/>
    <x v="4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0"/>
    <x v="4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0"/>
    <x v="4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0"/>
    <x v="4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0"/>
    <x v="4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0"/>
    <x v="4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0"/>
    <x v="4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0"/>
    <x v="4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0"/>
    <x v="4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0"/>
    <x v="4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0"/>
    <x v="4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0"/>
    <x v="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0"/>
    <x v="4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0"/>
    <x v="4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0"/>
    <x v="4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0"/>
    <x v="4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0"/>
    <x v="4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0"/>
    <x v="4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0"/>
    <x v="4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0"/>
    <x v="4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0"/>
    <x v="4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0"/>
    <x v="4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0"/>
    <x v="4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0"/>
    <x v="4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0"/>
    <x v="4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0"/>
    <x v="4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0"/>
    <x v="4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0"/>
    <x v="4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0"/>
    <x v="4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0"/>
    <x v="4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0"/>
    <x v="4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0"/>
    <x v="4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0"/>
    <x v="4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0"/>
    <x v="4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0"/>
    <x v="4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0"/>
    <x v="4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0"/>
    <x v="4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0"/>
    <x v="4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0"/>
    <x v="4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0"/>
    <x v="4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0"/>
    <x v="4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0"/>
    <x v="4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0"/>
    <x v="4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0"/>
    <x v="4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0"/>
    <x v="4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0"/>
    <x v="4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0"/>
    <x v="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0"/>
    <x v="4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0"/>
    <x v="4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0"/>
    <x v="4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0"/>
    <x v="4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0"/>
    <x v="4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0"/>
    <x v="4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0"/>
    <x v="4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0"/>
    <x v="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0"/>
    <x v="4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0"/>
    <x v="4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0"/>
    <x v="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0"/>
    <x v="4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0"/>
    <x v="4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0"/>
    <x v="4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0"/>
    <x v="4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0"/>
    <x v="4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0"/>
    <x v="4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0"/>
    <x v="4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0"/>
    <x v="4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0"/>
    <x v="4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0"/>
    <x v="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0"/>
    <x v="4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0"/>
    <x v="4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0"/>
    <x v="4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0"/>
    <x v="4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0"/>
    <x v="4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0"/>
    <x v="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0"/>
    <x v="4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0"/>
    <x v="4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0"/>
    <x v="4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0"/>
    <x v="4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0"/>
    <x v="4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0"/>
    <x v="4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0"/>
    <x v="4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0"/>
    <x v="4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0"/>
    <x v="4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0"/>
    <x v="4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0"/>
    <x v="4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0"/>
    <x v="4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0"/>
    <x v="4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0"/>
    <x v="4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0"/>
    <x v="4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0"/>
    <x v="4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0"/>
    <x v="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0"/>
    <x v="4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0"/>
    <x v="4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0"/>
    <x v="4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0"/>
    <x v="4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0"/>
    <x v="4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0"/>
    <x v="4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0"/>
    <x v="4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0"/>
    <x v="4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0"/>
    <x v="4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0"/>
    <x v="4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0"/>
    <x v="4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0"/>
    <x v="4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0"/>
    <x v="4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0"/>
    <x v="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0"/>
    <x v="4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0"/>
    <x v="4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0"/>
    <x v="4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0"/>
    <x v="4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0"/>
    <x v="5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0"/>
    <x v="5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0"/>
    <x v="5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0"/>
    <x v="5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0"/>
    <x v="5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0"/>
    <x v="5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0"/>
    <x v="5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0"/>
    <x v="5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0"/>
    <x v="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0"/>
    <x v="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0"/>
    <x v="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  <s v="film &amp; 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0"/>
    <x v="5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0"/>
    <x v="5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0"/>
    <x v="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0"/>
    <x v="5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0"/>
    <x v="5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0"/>
    <x v="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0"/>
    <x v="5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0"/>
    <x v="5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0"/>
    <x v="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0"/>
    <x v="5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0"/>
    <x v="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0"/>
    <x v="5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0"/>
    <x v="5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0"/>
    <x v="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0"/>
    <x v="5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0"/>
    <x v="5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0"/>
    <x v="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0"/>
    <x v="5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0"/>
    <x v="5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0"/>
    <x v="5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0"/>
    <x v="5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0"/>
    <x v="5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0"/>
    <x v="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0"/>
    <x v="5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0"/>
    <x v="5"/>
    <s v="film &amp; 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0"/>
    <x v="5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  <s v="film &amp; 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0"/>
    <x v="5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0"/>
    <x v="5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0"/>
    <x v="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0"/>
    <x v="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0"/>
    <x v="5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0"/>
    <x v="5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0"/>
    <x v="5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0"/>
    <x v="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0"/>
    <x v="5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0"/>
    <x v="5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0"/>
    <x v="5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0"/>
    <x v="5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0"/>
    <x v="5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1"/>
    <x v="6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1"/>
    <x v="6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1"/>
    <x v="6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1"/>
    <x v="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1"/>
    <x v="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1"/>
    <x v="6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1"/>
    <x v="6"/>
    <s v="theater/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1"/>
    <x v="6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1"/>
    <x v="6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1"/>
    <x v="6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1"/>
    <x v="6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1"/>
    <x v="6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1"/>
    <x v="6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1"/>
    <x v="6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1"/>
    <x v="6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1"/>
    <x v="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1"/>
    <x v="6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1"/>
    <x v="6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1"/>
    <x v="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2"/>
    <x v="7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2"/>
    <x v="7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2"/>
    <x v="7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2"/>
    <x v="7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2"/>
    <x v="7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2"/>
    <x v="7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2"/>
    <x v="7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2"/>
    <x v="7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2"/>
    <x v="7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2"/>
    <x v="7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2"/>
    <x v="7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2"/>
    <x v="7"/>
    <s v="techno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2"/>
    <x v="7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2"/>
    <x v="7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2"/>
    <x v="7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2"/>
    <x v="7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2"/>
    <x v="7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2"/>
    <x v="7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2"/>
    <x v="7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2"/>
    <x v="7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2"/>
    <x v="7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2"/>
    <x v="7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2"/>
    <x v="7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2"/>
    <x v="7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2"/>
    <x v="7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2"/>
    <x v="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2"/>
    <x v="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2"/>
    <x v="7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  <s v="technology/web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2"/>
    <x v="8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2"/>
    <x v="8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2"/>
    <x v="8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2"/>
    <x v="8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2"/>
    <x v="8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2"/>
    <x v="8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2"/>
    <x v="8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2"/>
    <x v="8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2"/>
    <x v="8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2"/>
    <x v="8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2"/>
    <x v="8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2"/>
    <x v="8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2"/>
    <x v="8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2"/>
    <x v="8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2"/>
    <x v="8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2"/>
    <x v="8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2"/>
    <x v="8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2"/>
    <x v="8"/>
    <s v="technology/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2"/>
    <x v="8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2"/>
    <x v="8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2"/>
    <x v="8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2"/>
    <x v="8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2"/>
    <x v="8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2"/>
    <x v="8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2"/>
    <x v="8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2"/>
    <x v="8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2"/>
    <x v="8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2"/>
    <x v="8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2"/>
    <x v="8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2"/>
    <x v="8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2"/>
    <x v="8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2"/>
    <x v="8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2"/>
    <x v="8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2"/>
    <x v="8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2"/>
    <x v="8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2"/>
    <x v="8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2"/>
    <x v="8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2"/>
    <x v="8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2"/>
    <x v="8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2"/>
    <x v="8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2"/>
    <x v="8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2"/>
    <x v="8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2"/>
    <x v="8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2"/>
    <x v="8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2"/>
    <x v="8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2"/>
    <x v="8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2"/>
    <x v="8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2"/>
    <x v="8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2"/>
    <x v="8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2"/>
    <x v="8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2"/>
    <x v="8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2"/>
    <x v="8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2"/>
    <x v="8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2"/>
    <x v="8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2"/>
    <x v="8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2"/>
    <x v="8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2"/>
    <x v="8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2"/>
    <x v="8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2"/>
    <x v="8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2"/>
    <x v="8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2"/>
    <x v="8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2"/>
    <x v="8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2"/>
    <x v="8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2"/>
    <x v="8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2"/>
    <x v="8"/>
    <s v="technology/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2"/>
    <x v="8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2"/>
    <x v="8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2"/>
    <x v="8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3"/>
    <x v="9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3"/>
    <x v="9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3"/>
    <x v="9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3"/>
    <x v="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3"/>
    <x v="9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3"/>
    <x v="9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3"/>
    <x v="9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3"/>
    <x v="9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3"/>
    <x v="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3"/>
    <x v="9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3"/>
    <x v="9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3"/>
    <x v="9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3"/>
    <x v="9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3"/>
    <x v="9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3"/>
    <x v="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3"/>
    <x v="9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3"/>
    <x v="9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3"/>
    <x v="9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3"/>
    <x v="9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3"/>
    <x v="9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3"/>
    <x v="9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3"/>
    <x v="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3"/>
    <x v="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3"/>
    <x v="9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3"/>
    <x v="9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3"/>
    <x v="9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3"/>
    <x v="9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3"/>
    <x v="9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3"/>
    <x v="9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3"/>
    <x v="9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3"/>
    <x v="9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3"/>
    <x v="9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3"/>
    <x v="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3"/>
    <x v="9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3"/>
    <x v="9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3"/>
    <x v="9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3"/>
    <x v="9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3"/>
    <x v="9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3"/>
    <x v="9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3"/>
    <x v="9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3"/>
    <x v="1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3"/>
    <x v="10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3"/>
    <x v="1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3"/>
    <x v="1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3"/>
    <x v="1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3"/>
    <x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3"/>
    <x v="1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3"/>
    <x v="1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3"/>
    <x v="1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3"/>
    <x v="10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3"/>
    <x v="1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3"/>
    <x v="1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3"/>
    <x v="1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3"/>
    <x v="1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4"/>
    <x v="11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4"/>
    <x v="1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4"/>
    <x v="1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4"/>
    <x v="1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4"/>
    <x v="1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4"/>
    <x v="1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4"/>
    <x v="1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4"/>
    <x v="11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4"/>
    <x v="1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4"/>
    <x v="1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4"/>
    <x v="1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4"/>
    <x v="11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4"/>
    <x v="1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4"/>
    <x v="11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4"/>
    <x v="1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4"/>
    <x v="1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4"/>
    <x v="1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4"/>
    <x v="1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4"/>
    <x v="1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4"/>
    <x v="1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4"/>
    <x v="11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4"/>
    <x v="1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4"/>
    <x v="1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4"/>
    <x v="1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4"/>
    <x v="1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4"/>
    <x v="11"/>
    <s v="music/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4"/>
    <x v="11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4"/>
    <x v="1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4"/>
    <x v="11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4"/>
    <x v="1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4"/>
    <x v="11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4"/>
    <x v="1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4"/>
    <x v="1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4"/>
    <x v="1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4"/>
    <x v="11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4"/>
    <x v="11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4"/>
    <x v="1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4"/>
    <x v="1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4"/>
    <x v="11"/>
    <s v="music/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4"/>
    <x v="1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4"/>
    <x v="1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4"/>
    <x v="11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4"/>
    <x v="1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4"/>
    <x v="1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4"/>
    <x v="11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4"/>
    <x v="1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4"/>
    <x v="1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4"/>
    <x v="1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4"/>
    <x v="1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4"/>
    <x v="11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4"/>
    <x v="11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4"/>
    <x v="1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4"/>
    <x v="11"/>
    <s v="music/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4"/>
    <x v="1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4"/>
    <x v="1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4"/>
    <x v="11"/>
    <s v="music/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4"/>
    <x v="1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4"/>
    <x v="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4"/>
    <x v="11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4"/>
    <x v="1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4"/>
    <x v="12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4"/>
    <x v="12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4"/>
    <x v="12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4"/>
    <x v="12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4"/>
    <x v="12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4"/>
    <x v="12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4"/>
    <x v="12"/>
    <s v="music/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4"/>
    <x v="12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4"/>
    <x v="12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4"/>
    <x v="12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4"/>
    <x v="12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4"/>
    <x v="12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4"/>
    <x v="12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4"/>
    <x v="12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4"/>
    <x v="12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4"/>
    <x v="12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4"/>
    <x v="12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4"/>
    <x v="12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4"/>
    <x v="12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4"/>
    <x v="1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4"/>
    <x v="13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4"/>
    <x v="13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4"/>
    <x v="13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4"/>
    <x v="13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4"/>
    <x v="13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4"/>
    <x v="13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4"/>
    <x v="13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4"/>
    <x v="13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4"/>
    <x v="13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4"/>
    <x v="13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4"/>
    <x v="13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4"/>
    <x v="13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4"/>
    <x v="13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4"/>
    <x v="13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4"/>
    <x v="13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  <s v="music/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4"/>
    <x v="13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4"/>
    <x v="13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4"/>
    <x v="13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4"/>
    <x v="13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4"/>
    <x v="14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4"/>
    <x v="14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4"/>
    <x v="14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4"/>
    <x v="14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4"/>
    <x v="14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4"/>
    <x v="14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4"/>
    <x v="14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4"/>
    <x v="14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4"/>
    <x v="14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4"/>
    <x v="14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4"/>
    <x v="14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4"/>
    <x v="14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4"/>
    <x v="14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4"/>
    <x v="14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4"/>
    <x v="14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4"/>
    <x v="1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4"/>
    <x v="14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4"/>
    <x v="14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4"/>
    <x v="13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4"/>
    <x v="13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4"/>
    <x v="13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4"/>
    <x v="1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4"/>
    <x v="13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4"/>
    <x v="13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4"/>
    <x v="13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4"/>
    <x v="13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4"/>
    <x v="13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4"/>
    <x v="13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4"/>
    <x v="13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4"/>
    <x v="13"/>
    <s v="music/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4"/>
    <x v="13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4"/>
    <x v="13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4"/>
    <x v="1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4"/>
    <x v="13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4"/>
    <x v="13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4"/>
    <x v="13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4"/>
    <x v="13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4"/>
    <x v="13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4"/>
    <x v="13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4"/>
    <x v="1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4"/>
    <x v="13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4"/>
    <x v="13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4"/>
    <x v="13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4"/>
    <x v="13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4"/>
    <x v="13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4"/>
    <x v="13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2"/>
    <x v="8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2"/>
    <x v="8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2"/>
    <x v="8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2"/>
    <x v="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2"/>
    <x v="8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2"/>
    <x v="8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2"/>
    <x v="8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2"/>
    <x v="8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2"/>
    <x v="8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2"/>
    <x v="8"/>
    <s v="technology/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2"/>
    <x v="8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2"/>
    <x v="8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2"/>
    <x v="8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2"/>
    <x v="8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2"/>
    <x v="8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2"/>
    <x v="8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2"/>
    <x v="8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2"/>
    <x v="8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2"/>
    <x v="8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2"/>
    <x v="8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2"/>
    <x v="8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2"/>
    <x v="8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2"/>
    <x v="8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2"/>
    <x v="8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2"/>
    <x v="8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2"/>
    <x v="8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2"/>
    <x v="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2"/>
    <x v="8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2"/>
    <x v="8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2"/>
    <x v="8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2"/>
    <x v="8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2"/>
    <x v="8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2"/>
    <x v="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2"/>
    <x v="8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2"/>
    <x v="8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2"/>
    <x v="8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2"/>
    <x v="8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2"/>
    <x v="8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2"/>
    <x v="8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2"/>
    <x v="8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2"/>
    <x v="8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2"/>
    <x v="8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2"/>
    <x v="8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2"/>
    <x v="8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2"/>
    <x v="8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2"/>
    <x v="8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2"/>
    <x v="8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  <s v="technology/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2"/>
    <x v="8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2"/>
    <x v="8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2"/>
    <x v="8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2"/>
    <x v="8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2"/>
    <x v="8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2"/>
    <x v="8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2"/>
    <x v="8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2"/>
    <x v="8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2"/>
    <x v="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2"/>
    <x v="8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2"/>
    <x v="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2"/>
    <x v="8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2"/>
    <x v="8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2"/>
    <x v="8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2"/>
    <x v="8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2"/>
    <x v="8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2"/>
    <x v="8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2"/>
    <x v="8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2"/>
    <x v="8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2"/>
    <x v="8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2"/>
    <x v="8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2"/>
    <x v="8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2"/>
    <x v="8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2"/>
    <x v="8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2"/>
    <x v="8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2"/>
    <x v="8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2"/>
    <x v="8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2"/>
    <x v="8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2"/>
    <x v="8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2"/>
    <x v="8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2"/>
    <x v="8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4"/>
    <x v="15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4"/>
    <x v="15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4"/>
    <x v="1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4"/>
    <x v="15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4"/>
    <x v="15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4"/>
    <x v="15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4"/>
    <x v="15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4"/>
    <x v="15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4"/>
    <x v="15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4"/>
    <x v="15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4"/>
    <x v="15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4"/>
    <x v="15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4"/>
    <x v="15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4"/>
    <x v="15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4"/>
    <x v="15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4"/>
    <x v="15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4"/>
    <x v="15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4"/>
    <x v="15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4"/>
    <x v="15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4"/>
    <x v="15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5"/>
    <x v="16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5"/>
    <x v="16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5"/>
    <x v="16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5"/>
    <x v="16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5"/>
    <x v="16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5"/>
    <x v="16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5"/>
    <x v="16"/>
    <s v="journalism/audio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5"/>
    <x v="16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  <s v="journali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5"/>
    <x v="16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  <s v="journali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5"/>
    <x v="16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6"/>
    <x v="1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6"/>
    <x v="17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6"/>
    <x v="17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6"/>
    <x v="17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6"/>
    <x v="17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6"/>
    <x v="1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6"/>
    <x v="17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6"/>
    <x v="17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6"/>
    <x v="17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6"/>
    <x v="1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6"/>
    <x v="17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6"/>
    <x v="17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6"/>
    <x v="17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6"/>
    <x v="17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6"/>
    <x v="1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6"/>
    <x v="17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6"/>
    <x v="17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6"/>
    <x v="17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6"/>
    <x v="17"/>
    <s v="games/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6"/>
    <x v="17"/>
    <s v="games/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6"/>
    <x v="17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6"/>
    <x v="17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6"/>
    <x v="17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6"/>
    <x v="17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6"/>
    <x v="17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6"/>
    <x v="17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6"/>
    <x v="17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6"/>
    <x v="17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6"/>
    <x v="17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6"/>
    <x v="17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6"/>
    <x v="17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6"/>
    <x v="17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6"/>
    <x v="17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6"/>
    <x v="17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6"/>
    <x v="17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6"/>
    <x v="17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6"/>
    <x v="17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6"/>
    <x v="17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6"/>
    <x v="17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6"/>
    <x v="1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6"/>
    <x v="17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6"/>
    <x v="17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6"/>
    <x v="17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6"/>
    <x v="17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6"/>
    <x v="17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6"/>
    <x v="17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6"/>
    <x v="17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6"/>
    <x v="17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6"/>
    <x v="17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6"/>
    <x v="17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6"/>
    <x v="17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6"/>
    <x v="17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6"/>
    <x v="17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6"/>
    <x v="1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6"/>
    <x v="18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6"/>
    <x v="18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6"/>
    <x v="18"/>
    <s v="games/mobile games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6"/>
    <x v="18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6"/>
    <x v="18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6"/>
    <x v="18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6"/>
    <x v="18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6"/>
    <x v="18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6"/>
    <x v="18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6"/>
    <x v="18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6"/>
    <x v="18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6"/>
    <x v="18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6"/>
    <x v="18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6"/>
    <x v="18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  <s v="games/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6"/>
    <x v="18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7"/>
    <x v="19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7"/>
    <x v="19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7"/>
    <x v="19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7"/>
    <x v="19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7"/>
    <x v="19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  <s v="food/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7"/>
    <x v="19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7"/>
    <x v="19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7"/>
    <x v="19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7"/>
    <x v="19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7"/>
    <x v="19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7"/>
    <x v="19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7"/>
    <x v="1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7"/>
    <x v="19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7"/>
    <x v="19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7"/>
    <x v="19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7"/>
    <x v="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7"/>
    <x v="19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7"/>
    <x v="19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7"/>
    <x v="19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7"/>
    <x v="19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7"/>
    <x v="19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7"/>
    <x v="19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7"/>
    <x v="19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7"/>
    <x v="19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7"/>
    <x v="19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7"/>
    <x v="19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7"/>
    <x v="19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7"/>
    <x v="19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7"/>
    <x v="19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7"/>
    <x v="19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8"/>
    <x v="20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8"/>
    <x v="20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8"/>
    <x v="20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8"/>
    <x v="20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8"/>
    <x v="20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8"/>
    <x v="20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8"/>
    <x v="20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8"/>
    <x v="20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8"/>
    <x v="20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8"/>
    <x v="20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8"/>
    <x v="20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8"/>
    <x v="20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8"/>
    <x v="20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8"/>
    <x v="20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8"/>
    <x v="20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8"/>
    <x v="20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8"/>
    <x v="20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8"/>
    <x v="20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8"/>
    <x v="20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8"/>
    <x v="20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8"/>
    <x v="20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8"/>
    <x v="20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8"/>
    <x v="20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8"/>
    <x v="20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8"/>
    <x v="20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8"/>
    <x v="20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8"/>
    <x v="20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8"/>
    <x v="20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8"/>
    <x v="20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8"/>
    <x v="20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8"/>
    <x v="20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8"/>
    <x v="20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8"/>
    <x v="20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8"/>
    <x v="20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8"/>
    <x v="20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8"/>
    <x v="20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8"/>
    <x v="20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8"/>
    <x v="20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8"/>
    <x v="20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8"/>
    <x v="20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4"/>
    <x v="21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4"/>
    <x v="21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4"/>
    <x v="21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4"/>
    <x v="21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4"/>
    <x v="21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4"/>
    <x v="21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4"/>
    <x v="21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4"/>
    <x v="21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4"/>
    <x v="21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4"/>
    <x v="21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4"/>
    <x v="21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4"/>
    <x v="21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4"/>
    <x v="21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4"/>
    <x v="1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4"/>
    <x v="1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4"/>
    <x v="11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4"/>
    <x v="11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4"/>
    <x v="1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4"/>
    <x v="1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4"/>
    <x v="11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4"/>
    <x v="1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4"/>
    <x v="1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4"/>
    <x v="1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4"/>
    <x v="1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4"/>
    <x v="1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4"/>
    <x v="1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4"/>
    <x v="1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4"/>
    <x v="11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4"/>
    <x v="1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4"/>
    <x v="11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4"/>
    <x v="1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4"/>
    <x v="11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4"/>
    <x v="1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4"/>
    <x v="1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4"/>
    <x v="11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4"/>
    <x v="1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4"/>
    <x v="1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4"/>
    <x v="1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4"/>
    <x v="11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4"/>
    <x v="1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4"/>
    <x v="1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4"/>
    <x v="1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4"/>
    <x v="1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4"/>
    <x v="1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4"/>
    <x v="11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4"/>
    <x v="1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4"/>
    <x v="1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4"/>
    <x v="1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4"/>
    <x v="11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4"/>
    <x v="1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4"/>
    <x v="1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4"/>
    <x v="11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4"/>
    <x v="1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1"/>
    <x v="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1"/>
    <x v="6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1"/>
    <x v="6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1"/>
    <x v="6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1"/>
    <x v="6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1"/>
    <x v="6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1"/>
    <x v="6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1"/>
    <x v="6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1"/>
    <x v="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1"/>
    <x v="6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1"/>
    <x v="6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1"/>
    <x v="6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1"/>
    <x v="6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1"/>
    <x v="6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1"/>
    <x v="6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1"/>
    <x v="6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1"/>
    <x v="6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1"/>
    <x v="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  <s v="theater/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1"/>
    <x v="6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2"/>
    <x v="8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2"/>
    <x v="8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2"/>
    <x v="8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2"/>
    <x v="8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2"/>
    <x v="8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2"/>
    <x v="8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2"/>
    <x v="8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2"/>
    <x v="8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2"/>
    <x v="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2"/>
    <x v="8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2"/>
    <x v="8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2"/>
    <x v="8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2"/>
    <x v="8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2"/>
    <x v="8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2"/>
    <x v="8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2"/>
    <x v="8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2"/>
    <x v="8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2"/>
    <x v="8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2"/>
    <x v="8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2"/>
    <x v="8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2"/>
    <x v="8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2"/>
    <x v="8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2"/>
    <x v="8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2"/>
    <x v="8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2"/>
    <x v="8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2"/>
    <x v="8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2"/>
    <x v="8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2"/>
    <x v="8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2"/>
    <x v="8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2"/>
    <x v="8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2"/>
    <x v="8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2"/>
    <x v="8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2"/>
    <x v="8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2"/>
    <x v="8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2"/>
    <x v="8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2"/>
    <x v="8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2"/>
    <x v="8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3"/>
    <x v="9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3"/>
    <x v="9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3"/>
    <x v="9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3"/>
    <x v="9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3"/>
    <x v="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3"/>
    <x v="9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3"/>
    <x v="9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3"/>
    <x v="9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3"/>
    <x v="9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3"/>
    <x v="9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3"/>
    <x v="9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3"/>
    <x v="9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3"/>
    <x v="9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3"/>
    <x v="9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3"/>
    <x v="9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3"/>
    <x v="9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3"/>
    <x v="9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3"/>
    <x v="9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3"/>
    <x v="9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3"/>
    <x v="9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4"/>
    <x v="1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4"/>
    <x v="11"/>
    <s v="music/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4"/>
    <x v="1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4"/>
    <x v="1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4"/>
    <x v="1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4"/>
    <x v="11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4"/>
    <x v="1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4"/>
    <x v="11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4"/>
    <x v="11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4"/>
    <x v="1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4"/>
    <x v="1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4"/>
    <x v="11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4"/>
    <x v="1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4"/>
    <x v="11"/>
    <s v="music/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4"/>
    <x v="11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4"/>
    <x v="1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4"/>
    <x v="1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4"/>
    <x v="1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4"/>
    <x v="1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4"/>
    <x v="1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4"/>
    <x v="11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4"/>
    <x v="1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4"/>
    <x v="1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4"/>
    <x v="1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4"/>
    <x v="11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4"/>
    <x v="11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4"/>
    <x v="11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4"/>
    <x v="11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4"/>
    <x v="11"/>
    <s v="music/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4"/>
    <x v="1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4"/>
    <x v="11"/>
    <s v="music/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4"/>
    <x v="1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4"/>
    <x v="1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4"/>
    <x v="1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4"/>
    <x v="1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4"/>
    <x v="1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4"/>
    <x v="1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4"/>
    <x v="1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4"/>
    <x v="1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4"/>
    <x v="1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3"/>
    <x v="2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3"/>
    <x v="22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3"/>
    <x v="22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3"/>
    <x v="22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3"/>
    <x v="2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3"/>
    <x v="22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3"/>
    <x v="22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3"/>
    <x v="2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3"/>
    <x v="22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3"/>
    <x v="22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3"/>
    <x v="22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3"/>
    <x v="22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3"/>
    <x v="22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3"/>
    <x v="22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3"/>
    <x v="22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3"/>
    <x v="22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3"/>
    <x v="22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3"/>
    <x v="22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3"/>
    <x v="22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3"/>
    <x v="22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3"/>
    <x v="22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3"/>
    <x v="22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3"/>
    <x v="22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3"/>
    <x v="22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3"/>
    <x v="22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3"/>
    <x v="22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3"/>
    <x v="22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3"/>
    <x v="22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3"/>
    <x v="22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3"/>
    <x v="22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3"/>
    <x v="22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3"/>
    <x v="22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3"/>
    <x v="22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3"/>
    <x v="22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3"/>
    <x v="22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3"/>
    <x v="22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3"/>
    <x v="22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3"/>
    <x v="22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3"/>
    <x v="23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3"/>
    <x v="23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3"/>
    <x v="23"/>
    <s v="publishing/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3"/>
    <x v="23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3"/>
    <x v="23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3"/>
    <x v="23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3"/>
    <x v="23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3"/>
    <x v="23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3"/>
    <x v="23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3"/>
    <x v="23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3"/>
    <x v="23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3"/>
    <x v="23"/>
    <s v="publishing/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3"/>
    <x v="23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3"/>
    <x v="23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3"/>
    <x v="23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3"/>
    <x v="2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3"/>
    <x v="23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3"/>
    <x v="23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3"/>
    <x v="23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3"/>
    <x v="23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3"/>
    <x v="1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3"/>
    <x v="1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3"/>
    <x v="10"/>
    <s v="publishing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3"/>
    <x v="1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3"/>
    <x v="10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3"/>
    <x v="1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3"/>
    <x v="1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3"/>
    <x v="1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3"/>
    <x v="10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3"/>
    <x v="10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3"/>
    <x v="1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3"/>
    <x v="1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3"/>
    <x v="1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3"/>
    <x v="10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8"/>
    <x v="20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8"/>
    <x v="20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8"/>
    <x v="20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8"/>
    <x v="20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8"/>
    <x v="20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8"/>
    <x v="20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8"/>
    <x v="20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8"/>
    <x v="20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8"/>
    <x v="20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8"/>
    <x v="20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8"/>
    <x v="20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8"/>
    <x v="20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8"/>
    <x v="20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8"/>
    <x v="20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8"/>
    <x v="20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8"/>
    <x v="20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8"/>
    <x v="20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8"/>
    <x v="20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8"/>
    <x v="20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8"/>
    <x v="20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8"/>
    <x v="20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8"/>
    <x v="20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8"/>
    <x v="20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8"/>
    <x v="20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8"/>
    <x v="20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8"/>
    <x v="20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8"/>
    <x v="20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8"/>
    <x v="20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8"/>
    <x v="20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8"/>
    <x v="20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8"/>
    <x v="20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8"/>
    <x v="20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8"/>
    <x v="20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8"/>
    <x v="20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8"/>
    <x v="20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8"/>
    <x v="20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8"/>
    <x v="20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8"/>
    <x v="20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8"/>
    <x v="20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8"/>
    <x v="20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8"/>
    <x v="24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8"/>
    <x v="24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8"/>
    <x v="24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8"/>
    <x v="24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8"/>
    <x v="24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8"/>
    <x v="24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8"/>
    <x v="24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8"/>
    <x v="24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8"/>
    <x v="24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8"/>
    <x v="24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8"/>
    <x v="24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8"/>
    <x v="24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8"/>
    <x v="24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8"/>
    <x v="24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3"/>
    <x v="25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3"/>
    <x v="2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3"/>
    <x v="25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3"/>
    <x v="25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3"/>
    <x v="2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3"/>
    <x v="25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3"/>
    <x v="25"/>
    <s v="publishing/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3"/>
    <x v="25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3"/>
    <x v="25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3"/>
    <x v="25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3"/>
    <x v="25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3"/>
    <x v="25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3"/>
    <x v="25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3"/>
    <x v="2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3"/>
    <x v="2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3"/>
    <x v="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3"/>
    <x v="25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8"/>
    <x v="26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8"/>
    <x v="26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8"/>
    <x v="26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8"/>
    <x v="26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8"/>
    <x v="26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  <s v="photograp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8"/>
    <x v="26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8"/>
    <x v="26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8"/>
    <x v="26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8"/>
    <x v="26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8"/>
    <x v="26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8"/>
    <x v="26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8"/>
    <x v="26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8"/>
    <x v="26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4"/>
    <x v="11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4"/>
    <x v="11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4"/>
    <x v="1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4"/>
    <x v="1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4"/>
    <x v="1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4"/>
    <x v="11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4"/>
    <x v="1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4"/>
    <x v="1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4"/>
    <x v="11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4"/>
    <x v="11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4"/>
    <x v="1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4"/>
    <x v="1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4"/>
    <x v="1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4"/>
    <x v="1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4"/>
    <x v="11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4"/>
    <x v="11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4"/>
    <x v="11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4"/>
    <x v="1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4"/>
    <x v="11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4"/>
    <x v="1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4"/>
    <x v="1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4"/>
    <x v="1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4"/>
    <x v="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4"/>
    <x v="1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4"/>
    <x v="1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4"/>
    <x v="1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4"/>
    <x v="11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4"/>
    <x v="11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4"/>
    <x v="1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4"/>
    <x v="1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4"/>
    <x v="1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4"/>
    <x v="1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4"/>
    <x v="1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4"/>
    <x v="1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4"/>
    <x v="1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4"/>
    <x v="1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4"/>
    <x v="11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4"/>
    <x v="1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4"/>
    <x v="1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4"/>
    <x v="11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4"/>
    <x v="27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4"/>
    <x v="27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4"/>
    <x v="27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4"/>
    <x v="27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4"/>
    <x v="27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4"/>
    <x v="27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4"/>
    <x v="27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4"/>
    <x v="27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4"/>
    <x v="27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4"/>
    <x v="2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4"/>
    <x v="27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4"/>
    <x v="27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4"/>
    <x v="27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4"/>
    <x v="27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4"/>
    <x v="27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4"/>
    <x v="27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4"/>
    <x v="2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4"/>
    <x v="27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4"/>
    <x v="27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4"/>
    <x v="27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4"/>
    <x v="2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4"/>
    <x v="27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4"/>
    <x v="27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4"/>
    <x v="27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4"/>
    <x v="27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4"/>
    <x v="27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4"/>
    <x v="27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4"/>
    <x v="27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4"/>
    <x v="27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4"/>
    <x v="27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4"/>
    <x v="27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4"/>
    <x v="27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4"/>
    <x v="27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4"/>
    <x v="27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4"/>
    <x v="27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4"/>
    <x v="27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4"/>
    <x v="27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4"/>
    <x v="27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4"/>
    <x v="27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4"/>
    <x v="2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4"/>
    <x v="2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4"/>
    <x v="28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4"/>
    <x v="28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4"/>
    <x v="28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4"/>
    <x v="2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4"/>
    <x v="28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4"/>
    <x v="28"/>
    <s v="music/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4"/>
    <x v="28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4"/>
    <x v="28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4"/>
    <x v="28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4"/>
    <x v="28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4"/>
    <x v="28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4"/>
    <x v="28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4"/>
    <x v="28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4"/>
    <x v="28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4"/>
    <x v="28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4"/>
    <x v="28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4"/>
    <x v="28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4"/>
    <x v="28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4"/>
    <x v="28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4"/>
    <x v="28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4"/>
    <x v="28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4"/>
    <x v="28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4"/>
    <x v="28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4"/>
    <x v="28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4"/>
    <x v="28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4"/>
    <x v="28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4"/>
    <x v="28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4"/>
    <x v="28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4"/>
    <x v="28"/>
    <s v="music/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4"/>
    <x v="28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4"/>
    <x v="28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4"/>
    <x v="28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4"/>
    <x v="28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4"/>
    <x v="28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4"/>
    <x v="28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4"/>
    <x v="28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4"/>
    <x v="28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4"/>
    <x v="28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4"/>
    <x v="28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4"/>
    <x v="28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4"/>
    <x v="28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4"/>
    <x v="28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4"/>
    <x v="28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4"/>
    <x v="28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4"/>
    <x v="28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8"/>
    <x v="20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8"/>
    <x v="20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8"/>
    <x v="20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8"/>
    <x v="20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8"/>
    <x v="20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8"/>
    <x v="20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8"/>
    <x v="20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8"/>
    <x v="20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8"/>
    <x v="20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8"/>
    <x v="20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8"/>
    <x v="20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8"/>
    <x v="20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8"/>
    <x v="20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8"/>
    <x v="20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8"/>
    <x v="20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8"/>
    <x v="20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8"/>
    <x v="20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8"/>
    <x v="20"/>
    <s v="photography/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8"/>
    <x v="20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8"/>
    <x v="20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8"/>
    <x v="20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8"/>
    <x v="20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8"/>
    <x v="20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8"/>
    <x v="2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8"/>
    <x v="20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8"/>
    <x v="2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8"/>
    <x v="2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8"/>
    <x v="2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8"/>
    <x v="2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8"/>
    <x v="20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8"/>
    <x v="2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8"/>
    <x v="2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8"/>
    <x v="2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8"/>
    <x v="2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8"/>
    <x v="2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8"/>
    <x v="2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8"/>
    <x v="2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8"/>
    <x v="2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8"/>
    <x v="2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8"/>
    <x v="2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8"/>
    <x v="2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8"/>
    <x v="2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8"/>
    <x v="2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8"/>
    <x v="2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8"/>
    <x v="20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8"/>
    <x v="20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8"/>
    <x v="2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8"/>
    <x v="2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8"/>
    <x v="20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8"/>
    <x v="2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8"/>
    <x v="2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8"/>
    <x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8"/>
    <x v="20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8"/>
    <x v="2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8"/>
    <x v="2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8"/>
    <x v="2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8"/>
    <x v="20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8"/>
    <x v="2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8"/>
    <x v="2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8"/>
    <x v="20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8"/>
    <x v="2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8"/>
    <x v="2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8"/>
    <x v="2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8"/>
    <x v="2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8"/>
    <x v="20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8"/>
    <x v="2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8"/>
    <x v="2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8"/>
    <x v="20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8"/>
    <x v="20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8"/>
    <x v="2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8"/>
    <x v="20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8"/>
    <x v="2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8"/>
    <x v="20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8"/>
    <x v="20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8"/>
    <x v="2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8"/>
    <x v="2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4"/>
    <x v="11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4"/>
    <x v="1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4"/>
    <x v="11"/>
    <s v="music/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4"/>
    <x v="1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4"/>
    <x v="11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4"/>
    <x v="1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4"/>
    <x v="1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4"/>
    <x v="1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4"/>
    <x v="1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4"/>
    <x v="11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4"/>
    <x v="11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4"/>
    <x v="1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4"/>
    <x v="11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4"/>
    <x v="11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4"/>
    <x v="11"/>
    <s v="music/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4"/>
    <x v="1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4"/>
    <x v="1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4"/>
    <x v="1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4"/>
    <x v="1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4"/>
    <x v="11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4"/>
    <x v="1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4"/>
    <x v="1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4"/>
    <x v="1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4"/>
    <x v="1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4"/>
    <x v="1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4"/>
    <x v="1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4"/>
    <x v="1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4"/>
    <x v="1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4"/>
    <x v="11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4"/>
    <x v="1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4"/>
    <x v="1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4"/>
    <x v="1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4"/>
    <x v="1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4"/>
    <x v="11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4"/>
    <x v="11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4"/>
    <x v="1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4"/>
    <x v="1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4"/>
    <x v="11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4"/>
    <x v="11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4"/>
    <x v="1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6"/>
    <x v="18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6"/>
    <x v="18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6"/>
    <x v="1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6"/>
    <x v="18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6"/>
    <x v="18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6"/>
    <x v="18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6"/>
    <x v="18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6"/>
    <x v="18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6"/>
    <x v="18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6"/>
    <x v="18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6"/>
    <x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6"/>
    <x v="18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6"/>
    <x v="18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6"/>
    <x v="18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6"/>
    <x v="18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4"/>
    <x v="1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4"/>
    <x v="14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4"/>
    <x v="14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4"/>
    <x v="14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4"/>
    <x v="14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4"/>
    <x v="1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4"/>
    <x v="14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4"/>
    <x v="14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4"/>
    <x v="14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4"/>
    <x v="14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4"/>
    <x v="14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4"/>
    <x v="14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4"/>
    <x v="14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4"/>
    <x v="14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4"/>
    <x v="1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4"/>
    <x v="14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4"/>
    <x v="14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4"/>
    <x v="14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4"/>
    <x v="14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4"/>
    <x v="14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"/>
    <x v="29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"/>
    <x v="29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"/>
    <x v="29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"/>
    <x v="29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"/>
    <x v="29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"/>
    <x v="29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"/>
    <x v="29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"/>
    <x v="29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"/>
    <x v="29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"/>
    <x v="2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"/>
    <x v="29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"/>
    <x v="29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"/>
    <x v="29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"/>
    <x v="29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"/>
    <x v="29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"/>
    <x v="29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"/>
    <x v="29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"/>
    <x v="2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"/>
    <x v="29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"/>
    <x v="29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4"/>
    <x v="1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4"/>
    <x v="14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4"/>
    <x v="14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4"/>
    <x v="1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4"/>
    <x v="14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4"/>
    <x v="14"/>
    <s v="music/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4"/>
    <x v="14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4"/>
    <x v="1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4"/>
    <x v="14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4"/>
    <x v="14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4"/>
    <x v="1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4"/>
    <x v="1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4"/>
    <x v="14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4"/>
    <x v="14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4"/>
    <x v="14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4"/>
    <x v="14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4"/>
    <x v="1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4"/>
    <x v="1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4"/>
    <x v="14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4"/>
    <x v="14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2"/>
    <x v="30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2"/>
    <x v="30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2"/>
    <x v="30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2"/>
    <x v="30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2"/>
    <x v="30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2"/>
    <x v="30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2"/>
    <x v="30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2"/>
    <x v="30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2"/>
    <x v="30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2"/>
    <x v="30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2"/>
    <x v="30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2"/>
    <x v="30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2"/>
    <x v="30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2"/>
    <x v="30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2"/>
    <x v="30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2"/>
    <x v="30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2"/>
    <x v="30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2"/>
    <x v="30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2"/>
    <x v="30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2"/>
    <x v="30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2"/>
    <x v="30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2"/>
    <x v="30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2"/>
    <x v="30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2"/>
    <x v="30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2"/>
    <x v="30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2"/>
    <x v="30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2"/>
    <x v="30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2"/>
    <x v="30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2"/>
    <x v="30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2"/>
    <x v="30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2"/>
    <x v="30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2"/>
    <x v="30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2"/>
    <x v="30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2"/>
    <x v="30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2"/>
    <x v="30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2"/>
    <x v="30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2"/>
    <x v="30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2"/>
    <x v="30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2"/>
    <x v="30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2"/>
    <x v="30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8"/>
    <x v="31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8"/>
    <x v="31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8"/>
    <x v="31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8"/>
    <x v="31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8"/>
    <x v="3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8"/>
    <x v="31"/>
    <s v="photograp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8"/>
    <x v="31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8"/>
    <x v="31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8"/>
    <x v="31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8"/>
    <x v="31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8"/>
    <x v="3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8"/>
    <x v="31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8"/>
    <x v="31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8"/>
    <x v="3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8"/>
    <x v="31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2"/>
    <x v="30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2"/>
    <x v="30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2"/>
    <x v="30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2"/>
    <x v="30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2"/>
    <x v="30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2"/>
    <x v="30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2"/>
    <x v="30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2"/>
    <x v="30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2"/>
    <x v="30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2"/>
    <x v="30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2"/>
    <x v="30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2"/>
    <x v="30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2"/>
    <x v="30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2"/>
    <x v="30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2"/>
    <x v="30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2"/>
    <x v="30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2"/>
    <x v="30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2"/>
    <x v="30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2"/>
    <x v="30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2"/>
    <x v="30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2"/>
    <x v="30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2"/>
    <x v="30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2"/>
    <x v="30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2"/>
    <x v="30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2"/>
    <x v="30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2"/>
    <x v="30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2"/>
    <x v="30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2"/>
    <x v="30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2"/>
    <x v="30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2"/>
    <x v="30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2"/>
    <x v="30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2"/>
    <x v="30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2"/>
    <x v="30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2"/>
    <x v="30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2"/>
    <x v="30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2"/>
    <x v="30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2"/>
    <x v="30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2"/>
    <x v="30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2"/>
    <x v="30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2"/>
    <x v="30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2"/>
    <x v="30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2"/>
    <x v="30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2"/>
    <x v="30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2"/>
    <x v="30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2"/>
    <x v="30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2"/>
    <x v="30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2"/>
    <x v="30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2"/>
    <x v="30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2"/>
    <x v="30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2"/>
    <x v="30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2"/>
    <x v="30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2"/>
    <x v="30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2"/>
    <x v="30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2"/>
    <x v="30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2"/>
    <x v="30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2"/>
    <x v="30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2"/>
    <x v="30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2"/>
    <x v="30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2"/>
    <x v="30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2"/>
    <x v="30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2"/>
    <x v="30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2"/>
    <x v="30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2"/>
    <x v="30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2"/>
    <x v="30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2"/>
    <x v="30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2"/>
    <x v="30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2"/>
    <x v="30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2"/>
    <x v="30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2"/>
    <x v="30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2"/>
    <x v="30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2"/>
    <x v="30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2"/>
    <x v="30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2"/>
    <x v="30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"/>
    <x v="30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2"/>
    <x v="30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2"/>
    <x v="30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2"/>
    <x v="30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2"/>
    <x v="30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2"/>
    <x v="30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2"/>
    <x v="30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4"/>
    <x v="14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4"/>
    <x v="14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4"/>
    <x v="1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4"/>
    <x v="14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4"/>
    <x v="14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4"/>
    <x v="14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4"/>
    <x v="14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4"/>
    <x v="14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4"/>
    <x v="14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4"/>
    <x v="14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4"/>
    <x v="14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4"/>
    <x v="14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4"/>
    <x v="14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4"/>
    <x v="14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4"/>
    <x v="1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4"/>
    <x v="14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4"/>
    <x v="14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4"/>
    <x v="14"/>
    <s v="music/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4"/>
    <x v="14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4"/>
    <x v="14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4"/>
    <x v="14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4"/>
    <x v="14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4"/>
    <x v="14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4"/>
    <x v="14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4"/>
    <x v="14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4"/>
    <x v="14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4"/>
    <x v="14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4"/>
    <x v="14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4"/>
    <x v="14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4"/>
    <x v="14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4"/>
    <x v="14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4"/>
    <x v="14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4"/>
    <x v="1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4"/>
    <x v="14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4"/>
    <x v="14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4"/>
    <x v="14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4"/>
    <x v="14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4"/>
    <x v="14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4"/>
    <x v="14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4"/>
    <x v="14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6"/>
    <x v="17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6"/>
    <x v="17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6"/>
    <x v="17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6"/>
    <x v="17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6"/>
    <x v="17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6"/>
    <x v="17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6"/>
    <x v="17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6"/>
    <x v="17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6"/>
    <x v="17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6"/>
    <x v="17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6"/>
    <x v="17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6"/>
    <x v="17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6"/>
    <x v="17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6"/>
    <x v="1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6"/>
    <x v="17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6"/>
    <x v="17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6"/>
    <x v="17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6"/>
    <x v="1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6"/>
    <x v="17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6"/>
    <x v="17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6"/>
    <x v="17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6"/>
    <x v="17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6"/>
    <x v="17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6"/>
    <x v="17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6"/>
    <x v="17"/>
    <s v="games/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6"/>
    <x v="17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6"/>
    <x v="17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  <s v="games/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6"/>
    <x v="17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6"/>
    <x v="17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6"/>
    <x v="17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6"/>
    <x v="17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6"/>
    <x v="17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6"/>
    <x v="17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6"/>
    <x v="17"/>
    <s v="games/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6"/>
    <x v="17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6"/>
    <x v="1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6"/>
    <x v="17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6"/>
    <x v="17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4"/>
    <x v="1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4"/>
    <x v="1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4"/>
    <x v="1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4"/>
    <x v="1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4"/>
    <x v="1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4"/>
    <x v="11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4"/>
    <x v="1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4"/>
    <x v="1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4"/>
    <x v="11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4"/>
    <x v="1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4"/>
    <x v="1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4"/>
    <x v="1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4"/>
    <x v="11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4"/>
    <x v="1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4"/>
    <x v="1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4"/>
    <x v="1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4"/>
    <x v="1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4"/>
    <x v="11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4"/>
    <x v="11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4"/>
    <x v="1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6"/>
    <x v="32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6"/>
    <x v="32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6"/>
    <x v="32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6"/>
    <x v="32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6"/>
    <x v="32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6"/>
    <x v="32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6"/>
    <x v="32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6"/>
    <x v="32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6"/>
    <x v="32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6"/>
    <x v="32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6"/>
    <x v="3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6"/>
    <x v="32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6"/>
    <x v="32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6"/>
    <x v="3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6"/>
    <x v="32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6"/>
    <x v="32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6"/>
    <x v="32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6"/>
    <x v="32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6"/>
    <x v="32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6"/>
    <x v="32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4"/>
    <x v="15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4"/>
    <x v="15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4"/>
    <x v="15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4"/>
    <x v="15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4"/>
    <x v="15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4"/>
    <x v="15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4"/>
    <x v="15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4"/>
    <x v="15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4"/>
    <x v="15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4"/>
    <x v="15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4"/>
    <x v="1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4"/>
    <x v="15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4"/>
    <x v="15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4"/>
    <x v="15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4"/>
    <x v="15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4"/>
    <x v="15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4"/>
    <x v="15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4"/>
    <x v="15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4"/>
    <x v="15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4"/>
    <x v="15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6"/>
    <x v="32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6"/>
    <x v="32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6"/>
    <x v="32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6"/>
    <x v="32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6"/>
    <x v="32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6"/>
    <x v="3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6"/>
    <x v="32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6"/>
    <x v="32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6"/>
    <x v="32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6"/>
    <x v="32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6"/>
    <x v="32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6"/>
    <x v="32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6"/>
    <x v="32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6"/>
    <x v="32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6"/>
    <x v="32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6"/>
    <x v="3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6"/>
    <x v="32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6"/>
    <x v="32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6"/>
    <x v="32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6"/>
    <x v="32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6"/>
    <x v="32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6"/>
    <x v="32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6"/>
    <x v="32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6"/>
    <x v="32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6"/>
    <x v="32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6"/>
    <x v="32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6"/>
    <x v="32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6"/>
    <x v="32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6"/>
    <x v="3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6"/>
    <x v="32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6"/>
    <x v="32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6"/>
    <x v="32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6"/>
    <x v="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6"/>
    <x v="32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6"/>
    <x v="32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6"/>
    <x v="32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6"/>
    <x v="32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6"/>
    <x v="3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6"/>
    <x v="32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6"/>
    <x v="32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6"/>
    <x v="32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6"/>
    <x v="32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6"/>
    <x v="32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6"/>
    <x v="32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6"/>
    <x v="32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6"/>
    <x v="32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6"/>
    <x v="32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6"/>
    <x v="32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6"/>
    <x v="32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6"/>
    <x v="3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6"/>
    <x v="32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6"/>
    <x v="32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6"/>
    <x v="32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6"/>
    <x v="3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6"/>
    <x v="32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6"/>
    <x v="32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6"/>
    <x v="32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6"/>
    <x v="32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6"/>
    <x v="32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6"/>
    <x v="32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4"/>
    <x v="11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4"/>
    <x v="1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4"/>
    <x v="11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4"/>
    <x v="1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4"/>
    <x v="11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4"/>
    <x v="1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4"/>
    <x v="1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4"/>
    <x v="1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4"/>
    <x v="1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4"/>
    <x v="1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4"/>
    <x v="1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4"/>
    <x v="11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4"/>
    <x v="1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4"/>
    <x v="1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4"/>
    <x v="1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4"/>
    <x v="11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4"/>
    <x v="11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4"/>
    <x v="1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4"/>
    <x v="1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4"/>
    <x v="1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4"/>
    <x v="14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4"/>
    <x v="14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4"/>
    <x v="14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4"/>
    <x v="14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4"/>
    <x v="14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4"/>
    <x v="14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4"/>
    <x v="1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4"/>
    <x v="14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4"/>
    <x v="14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4"/>
    <x v="14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4"/>
    <x v="14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4"/>
    <x v="14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4"/>
    <x v="14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4"/>
    <x v="14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4"/>
    <x v="14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4"/>
    <x v="14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4"/>
    <x v="14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4"/>
    <x v="14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4"/>
    <x v="14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4"/>
    <x v="1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7"/>
    <x v="3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7"/>
    <x v="33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7"/>
    <x v="33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7"/>
    <x v="33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7"/>
    <x v="3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7"/>
    <x v="33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7"/>
    <x v="33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7"/>
    <x v="33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7"/>
    <x v="33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7"/>
    <x v="3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7"/>
    <x v="33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7"/>
    <x v="33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7"/>
    <x v="33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7"/>
    <x v="33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7"/>
    <x v="33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7"/>
    <x v="33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7"/>
    <x v="33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7"/>
    <x v="33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7"/>
    <x v="33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7"/>
    <x v="33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7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7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7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7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7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2"/>
    <x v="7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7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2"/>
    <x v="7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7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7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2"/>
    <x v="7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2"/>
    <x v="7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7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2"/>
    <x v="7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7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7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7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2"/>
    <x v="7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2"/>
    <x v="7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2"/>
    <x v="7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2"/>
    <x v="7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7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7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2"/>
    <x v="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7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2"/>
    <x v="7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7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7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7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2"/>
    <x v="7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7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7"/>
    <x v="19"/>
    <s v="food/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7"/>
    <x v="19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7"/>
    <x v="19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7"/>
    <x v="19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7"/>
    <x v="19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7"/>
    <x v="1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7"/>
    <x v="19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7"/>
    <x v="19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7"/>
    <x v="19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7"/>
    <x v="19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7"/>
    <x v="19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7"/>
    <x v="19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7"/>
    <x v="19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  <s v="food/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7"/>
    <x v="19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7"/>
    <x v="19"/>
    <s v="food/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7"/>
    <x v="19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7"/>
    <x v="19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7"/>
    <x v="19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7"/>
    <x v="19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7"/>
    <x v="19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7"/>
    <x v="19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7"/>
    <x v="19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7"/>
    <x v="19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7"/>
    <x v="19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7"/>
    <x v="19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7"/>
    <x v="19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7"/>
    <x v="19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7"/>
    <x v="19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7"/>
    <x v="19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7"/>
    <x v="19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7"/>
    <x v="19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7"/>
    <x v="3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7"/>
    <x v="33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7"/>
    <x v="33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7"/>
    <x v="33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7"/>
    <x v="3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7"/>
    <x v="33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7"/>
    <x v="33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7"/>
    <x v="33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7"/>
    <x v="33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7"/>
    <x v="33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7"/>
    <x v="33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7"/>
    <x v="33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7"/>
    <x v="33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7"/>
    <x v="33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7"/>
    <x v="3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7"/>
    <x v="33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7"/>
    <x v="33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7"/>
    <x v="33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7"/>
    <x v="33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7"/>
    <x v="33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4"/>
    <x v="14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4"/>
    <x v="14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4"/>
    <x v="14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4"/>
    <x v="14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4"/>
    <x v="14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4"/>
    <x v="14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4"/>
    <x v="14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4"/>
    <x v="14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4"/>
    <x v="14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4"/>
    <x v="14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4"/>
    <x v="14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4"/>
    <x v="14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4"/>
    <x v="14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4"/>
    <x v="14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4"/>
    <x v="14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4"/>
    <x v="14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4"/>
    <x v="1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4"/>
    <x v="14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4"/>
    <x v="14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4"/>
    <x v="14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4"/>
    <x v="1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4"/>
    <x v="1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4"/>
    <x v="1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4"/>
    <x v="1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4"/>
    <x v="14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4"/>
    <x v="14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4"/>
    <x v="14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4"/>
    <x v="14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4"/>
    <x v="14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4"/>
    <x v="1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4"/>
    <x v="14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4"/>
    <x v="14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4"/>
    <x v="14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4"/>
    <x v="14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4"/>
    <x v="14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4"/>
    <x v="14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4"/>
    <x v="14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4"/>
    <x v="14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4"/>
    <x v="14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4"/>
    <x v="14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7"/>
    <x v="3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7"/>
    <x v="34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7"/>
    <x v="34"/>
    <s v="food/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7"/>
    <x v="34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7"/>
    <x v="34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7"/>
    <x v="34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7"/>
    <x v="34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7"/>
    <x v="34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7"/>
    <x v="34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4"/>
    <x v="35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4"/>
    <x v="35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4"/>
    <x v="3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4"/>
    <x v="35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4"/>
    <x v="35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4"/>
    <x v="35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4"/>
    <x v="35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4"/>
    <x v="35"/>
    <s v="music/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4"/>
    <x v="35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4"/>
    <x v="35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4"/>
    <x v="35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4"/>
    <x v="35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4"/>
    <x v="35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4"/>
    <x v="35"/>
    <s v="music/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4"/>
    <x v="35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4"/>
    <x v="3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4"/>
    <x v="35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4"/>
    <x v="35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4"/>
    <x v="35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4"/>
    <x v="35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4"/>
    <x v="35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4"/>
    <x v="35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4"/>
    <x v="35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4"/>
    <x v="35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4"/>
    <x v="35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4"/>
    <x v="3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4"/>
    <x v="35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4"/>
    <x v="35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4"/>
    <x v="35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4"/>
    <x v="35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4"/>
    <x v="35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4"/>
    <x v="3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4"/>
    <x v="35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4"/>
    <x v="35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4"/>
    <x v="35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4"/>
    <x v="35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4"/>
    <x v="35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4"/>
    <x v="35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4"/>
    <x v="35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4"/>
    <x v="35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7"/>
    <x v="19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7"/>
    <x v="19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7"/>
    <x v="19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7"/>
    <x v="19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7"/>
    <x v="19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7"/>
    <x v="19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7"/>
    <x v="19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7"/>
    <x v="19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7"/>
    <x v="19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7"/>
    <x v="19"/>
    <s v="food/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7"/>
    <x v="19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7"/>
    <x v="19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7"/>
    <x v="19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7"/>
    <x v="19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7"/>
    <x v="19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7"/>
    <x v="19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7"/>
    <x v="19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7"/>
    <x v="19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7"/>
    <x v="19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7"/>
    <x v="19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7"/>
    <x v="19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7"/>
    <x v="19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7"/>
    <x v="19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7"/>
    <x v="19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7"/>
    <x v="19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7"/>
    <x v="19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2"/>
    <x v="36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2"/>
    <x v="36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2"/>
    <x v="36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2"/>
    <x v="36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2"/>
    <x v="36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2"/>
    <x v="36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2"/>
    <x v="36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2"/>
    <x v="36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2"/>
    <x v="36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2"/>
    <x v="3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2"/>
    <x v="36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2"/>
    <x v="36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2"/>
    <x v="36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2"/>
    <x v="36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2"/>
    <x v="36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2"/>
    <x v="36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2"/>
    <x v="3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2"/>
    <x v="36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2"/>
    <x v="36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2"/>
    <x v="36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2"/>
    <x v="3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2"/>
    <x v="36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2"/>
    <x v="36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2"/>
    <x v="36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2"/>
    <x v="36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2"/>
    <x v="3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2"/>
    <x v="3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2"/>
    <x v="36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2"/>
    <x v="36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2"/>
    <x v="36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2"/>
    <x v="36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2"/>
    <x v="36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2"/>
    <x v="36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2"/>
    <x v="36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2"/>
    <x v="36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2"/>
    <x v="3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2"/>
    <x v="3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2"/>
    <x v="36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2"/>
    <x v="36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2"/>
    <x v="36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2"/>
    <x v="36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2"/>
    <x v="36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2"/>
    <x v="36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2"/>
    <x v="36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2"/>
    <x v="36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2"/>
    <x v="36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2"/>
    <x v="36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2"/>
    <x v="36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2"/>
    <x v="36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2"/>
    <x v="36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2"/>
    <x v="36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2"/>
    <x v="36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2"/>
    <x v="36"/>
    <s v="technology/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2"/>
    <x v="36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2"/>
    <x v="3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2"/>
    <x v="36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2"/>
    <x v="36"/>
    <s v="technology/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2"/>
    <x v="36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2"/>
    <x v="36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2"/>
    <x v="37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2"/>
    <x v="3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2"/>
    <x v="37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2"/>
    <x v="37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2"/>
    <x v="3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2"/>
    <x v="37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2"/>
    <x v="37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2"/>
    <x v="37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2"/>
    <x v="37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2"/>
    <x v="37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2"/>
    <x v="37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2"/>
    <x v="37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2"/>
    <x v="37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2"/>
    <x v="37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2"/>
    <x v="37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2"/>
    <x v="37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2"/>
    <x v="37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2"/>
    <x v="37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2"/>
    <x v="37"/>
    <s v="technology/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2"/>
    <x v="37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7"/>
    <x v="19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7"/>
    <x v="1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7"/>
    <x v="19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7"/>
    <x v="19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7"/>
    <x v="19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  <s v="food/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7"/>
    <x v="1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7"/>
    <x v="19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7"/>
    <x v="19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7"/>
    <x v="19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7"/>
    <x v="19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7"/>
    <x v="19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7"/>
    <x v="19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7"/>
    <x v="19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7"/>
    <x v="19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7"/>
    <x v="19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7"/>
    <x v="19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7"/>
    <x v="19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1"/>
    <x v="38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1"/>
    <x v="38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1"/>
    <x v="38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1"/>
    <x v="38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1"/>
    <x v="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1"/>
    <x v="38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1"/>
    <x v="38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1"/>
    <x v="38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1"/>
    <x v="38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1"/>
    <x v="38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1"/>
    <x v="38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1"/>
    <x v="38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1"/>
    <x v="38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1"/>
    <x v="38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1"/>
    <x v="38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1"/>
    <x v="38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1"/>
    <x v="38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1"/>
    <x v="3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1"/>
    <x v="38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1"/>
    <x v="38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2"/>
    <x v="30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2"/>
    <x v="30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2"/>
    <x v="30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2"/>
    <x v="30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2"/>
    <x v="30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2"/>
    <x v="30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2"/>
    <x v="30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2"/>
    <x v="30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2"/>
    <x v="30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2"/>
    <x v="30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2"/>
    <x v="30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2"/>
    <x v="30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2"/>
    <x v="30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2"/>
    <x v="30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2"/>
    <x v="30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2"/>
    <x v="30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2"/>
    <x v="30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2"/>
    <x v="30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2"/>
    <x v="30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2"/>
    <x v="30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"/>
    <x v="39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"/>
    <x v="39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"/>
    <x v="39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"/>
    <x v="39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"/>
    <x v="39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"/>
    <x v="39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"/>
    <x v="39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"/>
    <x v="39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"/>
    <x v="3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"/>
    <x v="39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"/>
    <x v="39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"/>
    <x v="39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"/>
    <x v="39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"/>
    <x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"/>
    <x v="39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"/>
    <x v="3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"/>
    <x v="39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"/>
    <x v="39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"/>
    <x v="39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"/>
    <x v="39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"/>
    <x v="39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"/>
    <x v="39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"/>
    <x v="39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"/>
    <x v="39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"/>
    <x v="39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"/>
    <x v="39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"/>
    <x v="39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"/>
    <x v="39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"/>
    <x v="39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"/>
    <x v="39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"/>
    <x v="39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1"/>
    <x v="6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1"/>
    <x v="6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1"/>
    <x v="6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1"/>
    <x v="6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1"/>
    <x v="6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1"/>
    <x v="6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1"/>
    <x v="6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1"/>
    <x v="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1"/>
    <x v="6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1"/>
    <x v="6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1"/>
    <x v="6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1"/>
    <x v="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1"/>
    <x v="6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1"/>
    <x v="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1"/>
    <x v="6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1"/>
    <x v="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1"/>
    <x v="6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1"/>
    <x v="6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1"/>
    <x v="6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1"/>
    <x v="6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1"/>
    <x v="6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1"/>
    <x v="6"/>
    <s v="theater/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1"/>
    <x v="6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1"/>
    <x v="6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1"/>
    <x v="6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1"/>
    <x v="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1"/>
    <x v="6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1"/>
    <x v="6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1"/>
    <x v="6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1"/>
    <x v="6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1"/>
    <x v="6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1"/>
    <x v="6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1"/>
    <x v="6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1"/>
    <x v="6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1"/>
    <x v="6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1"/>
    <x v="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1"/>
    <x v="6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1"/>
    <x v="6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1"/>
    <x v="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1"/>
    <x v="6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1"/>
    <x v="6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1"/>
    <x v="6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1"/>
    <x v="6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1"/>
    <x v="6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1"/>
    <x v="6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1"/>
    <x v="6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1"/>
    <x v="6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1"/>
    <x v="6"/>
    <s v="theater/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1"/>
    <x v="6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1"/>
    <x v="6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1"/>
    <x v="6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1"/>
    <x v="6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1"/>
    <x v="6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1"/>
    <x v="6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1"/>
    <x v="6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1"/>
    <x v="6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1"/>
    <x v="6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1"/>
    <x v="6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1"/>
    <x v="6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1"/>
    <x v="6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1"/>
    <x v="6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1"/>
    <x v="6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1"/>
    <x v="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1"/>
    <x v="6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1"/>
    <x v="6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  <s v="theater/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1"/>
    <x v="6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1"/>
    <x v="6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1"/>
    <x v="6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1"/>
    <x v="6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1"/>
    <x v="6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1"/>
    <x v="6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1"/>
    <x v="6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1"/>
    <x v="6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1"/>
    <x v="6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1"/>
    <x v="6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1"/>
    <x v="6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1"/>
    <x v="6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1"/>
    <x v="6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1"/>
    <x v="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1"/>
    <x v="6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1"/>
    <x v="6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1"/>
    <x v="6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1"/>
    <x v="6"/>
    <s v="theater/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1"/>
    <x v="6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1"/>
    <x v="6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1"/>
    <x v="6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1"/>
    <x v="6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1"/>
    <x v="6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1"/>
    <x v="6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1"/>
    <x v="6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1"/>
    <x v="6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1"/>
    <x v="6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1"/>
    <x v="6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1"/>
    <x v="6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1"/>
    <x v="6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1"/>
    <x v="6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1"/>
    <x v="6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1"/>
    <x v="6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1"/>
    <x v="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1"/>
    <x v="6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1"/>
    <x v="6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1"/>
    <x v="6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"/>
    <x v="40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1"/>
    <x v="40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"/>
    <x v="4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1"/>
    <x v="40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1"/>
    <x v="40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"/>
    <x v="40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1"/>
    <x v="40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1"/>
    <x v="40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1"/>
    <x v="40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1"/>
    <x v="40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1"/>
    <x v="40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1"/>
    <x v="40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1"/>
    <x v="40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1"/>
    <x v="40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1"/>
    <x v="40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1"/>
    <x v="40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1"/>
    <x v="40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1"/>
    <x v="40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1"/>
    <x v="4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1"/>
    <x v="40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8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1"/>
    <x v="38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8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8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1"/>
    <x v="38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1"/>
    <x v="38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1"/>
    <x v="38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1"/>
    <x v="38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1"/>
    <x v="38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1"/>
    <x v="38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8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1"/>
    <x v="38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1"/>
    <x v="38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1"/>
    <x v="6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1"/>
    <x v="6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1"/>
    <x v="6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1"/>
    <x v="6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1"/>
    <x v="6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1"/>
    <x v="6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1"/>
    <x v="6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1"/>
    <x v="6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1"/>
    <x v="6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1"/>
    <x v="6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1"/>
    <x v="6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1"/>
    <x v="6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1"/>
    <x v="6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1"/>
    <x v="6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1"/>
    <x v="6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1"/>
    <x v="6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1"/>
    <x v="6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1"/>
    <x v="6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1"/>
    <x v="6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1"/>
    <x v="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1"/>
    <x v="38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1"/>
    <x v="38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1"/>
    <x v="38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1"/>
    <x v="3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1"/>
    <x v="38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1"/>
    <x v="38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1"/>
    <x v="38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1"/>
    <x v="38"/>
    <s v="theater/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1"/>
    <x v="38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1"/>
    <x v="38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1"/>
    <x v="38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1"/>
    <x v="38"/>
    <s v="theater/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1"/>
    <x v="38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1"/>
    <x v="3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1"/>
    <x v="38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1"/>
    <x v="38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1"/>
    <x v="38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1"/>
    <x v="38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1"/>
    <x v="38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1"/>
    <x v="38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1"/>
    <x v="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1"/>
    <x v="38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1"/>
    <x v="38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1"/>
    <x v="38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1"/>
    <x v="38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1"/>
    <x v="38"/>
    <s v="theater/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8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1"/>
    <x v="38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1"/>
    <x v="38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1"/>
    <x v="38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1"/>
    <x v="3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1"/>
    <x v="38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1"/>
    <x v="38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1"/>
    <x v="38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1"/>
    <x v="3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1"/>
    <x v="38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1"/>
    <x v="38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1"/>
    <x v="38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1"/>
    <x v="38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1"/>
    <x v="38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1"/>
    <x v="38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1"/>
    <x v="38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1"/>
    <x v="38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1"/>
    <x v="38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1"/>
    <x v="38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1"/>
    <x v="38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1"/>
    <x v="38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1"/>
    <x v="38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1"/>
    <x v="38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1"/>
    <x v="38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1"/>
    <x v="3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1"/>
    <x v="38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1"/>
    <x v="38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1"/>
    <x v="38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1"/>
    <x v="38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1"/>
    <x v="38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1"/>
    <x v="38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1"/>
    <x v="38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1"/>
    <x v="38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1"/>
    <x v="38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1"/>
    <x v="38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1"/>
    <x v="38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1"/>
    <x v="38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1"/>
    <x v="38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1"/>
    <x v="38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1"/>
    <x v="38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1"/>
    <x v="38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1"/>
    <x v="38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1"/>
    <x v="38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1"/>
    <x v="38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1"/>
    <x v="38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1"/>
    <x v="38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8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8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8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1"/>
    <x v="38"/>
    <s v="theater/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1"/>
    <x v="38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1"/>
    <x v="38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1"/>
    <x v="38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8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1"/>
    <x v="38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8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1"/>
    <x v="38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1"/>
    <x v="38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1"/>
    <x v="3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1"/>
    <x v="38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8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1"/>
    <x v="38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1"/>
    <x v="38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1"/>
    <x v="38"/>
    <s v="theater/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1"/>
    <x v="38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1"/>
    <x v="38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1"/>
    <x v="38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1"/>
    <x v="3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1"/>
    <x v="38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1"/>
    <x v="38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1"/>
    <x v="38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1"/>
    <x v="38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1"/>
    <x v="3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1"/>
    <x v="38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1"/>
    <x v="38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8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1"/>
    <x v="38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1"/>
    <x v="38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1"/>
    <x v="38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1"/>
    <x v="38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1"/>
    <x v="38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8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8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1"/>
    <x v="38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1"/>
    <x v="38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1"/>
    <x v="38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1"/>
    <x v="38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1"/>
    <x v="38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8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1"/>
    <x v="38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1"/>
    <x v="38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8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1"/>
    <x v="38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1"/>
    <x v="38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1"/>
    <x v="38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8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1"/>
    <x v="3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8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1"/>
    <x v="38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1"/>
    <x v="38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1"/>
    <x v="38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8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8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8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8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8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1"/>
    <x v="3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8"/>
    <s v="theater/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1"/>
    <x v="3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1"/>
    <x v="38"/>
    <s v="theater/spaces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1"/>
    <x v="3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1"/>
    <x v="6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1"/>
    <x v="6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1"/>
    <x v="6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1"/>
    <x v="6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1"/>
    <x v="6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1"/>
    <x v="6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1"/>
    <x v="6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1"/>
    <x v="6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1"/>
    <x v="6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1"/>
    <x v="6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1"/>
    <x v="6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1"/>
    <x v="6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1"/>
    <x v="6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1"/>
    <x v="6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1"/>
    <x v="6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1"/>
    <x v="6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1"/>
    <x v="6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1"/>
    <x v="6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1"/>
    <x v="6"/>
    <s v="theater/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1"/>
    <x v="6"/>
    <s v="theater/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1"/>
    <x v="6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1"/>
    <x v="6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1"/>
    <x v="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1"/>
    <x v="6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1"/>
    <x v="6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1"/>
    <x v="6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1"/>
    <x v="6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1"/>
    <x v="6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1"/>
    <x v="6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1"/>
    <x v="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1"/>
    <x v="6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1"/>
    <x v="6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1"/>
    <x v="6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1"/>
    <x v="6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1"/>
    <x v="6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1"/>
    <x v="6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1"/>
    <x v="6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1"/>
    <x v="6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1"/>
    <x v="6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1"/>
    <x v="6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1"/>
    <x v="6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1"/>
    <x v="6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1"/>
    <x v="6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1"/>
    <x v="6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1"/>
    <x v="6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1"/>
    <x v="6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1"/>
    <x v="6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1"/>
    <x v="6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1"/>
    <x v="6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1"/>
    <x v="6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1"/>
    <x v="4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1"/>
    <x v="40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1"/>
    <x v="40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1"/>
    <x v="4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1"/>
    <x v="4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1"/>
    <x v="40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1"/>
    <x v="4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1"/>
    <x v="4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1"/>
    <x v="4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1"/>
    <x v="4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1"/>
    <x v="4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1"/>
    <x v="4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1"/>
    <x v="4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1"/>
    <x v="4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1"/>
    <x v="6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1"/>
    <x v="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1"/>
    <x v="6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1"/>
    <x v="6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1"/>
    <x v="6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1"/>
    <x v="6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1"/>
    <x v="6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1"/>
    <x v="6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1"/>
    <x v="6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1"/>
    <x v="6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1"/>
    <x v="6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1"/>
    <x v="6"/>
    <s v="theater/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1"/>
    <x v="6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1"/>
    <x v="6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1"/>
    <x v="6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1"/>
    <x v="6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1"/>
    <x v="6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1"/>
    <x v="6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1"/>
    <x v="6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1"/>
    <x v="6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1"/>
    <x v="6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1"/>
    <x v="6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1"/>
    <x v="6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1"/>
    <x v="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1"/>
    <x v="6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1"/>
    <x v="6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1"/>
    <x v="6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1"/>
    <x v="6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1"/>
    <x v="6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1"/>
    <x v="6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1"/>
    <x v="6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1"/>
    <x v="6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1"/>
    <x v="6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1"/>
    <x v="6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1"/>
    <x v="6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1"/>
    <x v="6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1"/>
    <x v="6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1"/>
    <x v="6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1"/>
    <x v="6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1"/>
    <x v="6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1"/>
    <x v="6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1"/>
    <x v="6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1"/>
    <x v="6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1"/>
    <x v="6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1"/>
    <x v="6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1"/>
    <x v="6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1"/>
    <x v="6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1"/>
    <x v="6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1"/>
    <x v="6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1"/>
    <x v="6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1"/>
    <x v="6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1"/>
    <x v="6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1"/>
    <x v="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1"/>
    <x v="6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1"/>
    <x v="6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1"/>
    <x v="6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1"/>
    <x v="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1"/>
    <x v="6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1"/>
    <x v="6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1"/>
    <x v="6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1"/>
    <x v="6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1"/>
    <x v="6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1"/>
    <x v="6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1"/>
    <x v="6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1"/>
    <x v="6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1"/>
    <x v="6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1"/>
    <x v="6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1"/>
    <x v="6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1"/>
    <x v="6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1"/>
    <x v="6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1"/>
    <x v="6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1"/>
    <x v="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1"/>
    <x v="6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1"/>
    <x v="6"/>
    <s v="theater/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1"/>
    <x v="6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1"/>
    <x v="6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1"/>
    <x v="6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1"/>
    <x v="6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1"/>
    <x v="6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1"/>
    <x v="6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1"/>
    <x v="6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1"/>
    <x v="6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1"/>
    <x v="6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1"/>
    <x v="6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1"/>
    <x v="6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1"/>
    <x v="6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1"/>
    <x v="6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1"/>
    <x v="6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1"/>
    <x v="6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1"/>
    <x v="6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1"/>
    <x v="6"/>
    <s v="theater/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1"/>
    <x v="6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1"/>
    <x v="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1"/>
    <x v="6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1"/>
    <x v="6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1"/>
    <x v="6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1"/>
    <x v="6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1"/>
    <x v="6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1"/>
    <x v="6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1"/>
    <x v="6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1"/>
    <x v="6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1"/>
    <x v="6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1"/>
    <x v="6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1"/>
    <x v="6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1"/>
    <x v="6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1"/>
    <x v="6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1"/>
    <x v="6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1"/>
    <x v="6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1"/>
    <x v="6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1"/>
    <x v="6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1"/>
    <x v="6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1"/>
    <x v="6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1"/>
    <x v="6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1"/>
    <x v="6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1"/>
    <x v="6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1"/>
    <x v="6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1"/>
    <x v="6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1"/>
    <x v="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1"/>
    <x v="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1"/>
    <x v="6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1"/>
    <x v="6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1"/>
    <x v="6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1"/>
    <x v="6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1"/>
    <x v="6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1"/>
    <x v="6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1"/>
    <x v="6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1"/>
    <x v="6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1"/>
    <x v="6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1"/>
    <x v="6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1"/>
    <x v="6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1"/>
    <x v="6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1"/>
    <x v="6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1"/>
    <x v="6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1"/>
    <x v="6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1"/>
    <x v="6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1"/>
    <x v="6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1"/>
    <x v="6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1"/>
    <x v="6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1"/>
    <x v="6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1"/>
    <x v="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1"/>
    <x v="6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1"/>
    <x v="6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1"/>
    <x v="6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1"/>
    <x v="6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1"/>
    <x v="6"/>
    <s v="theater/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1"/>
    <x v="6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1"/>
    <x v="6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1"/>
    <x v="6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1"/>
    <x v="6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1"/>
    <x v="6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1"/>
    <x v="6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1"/>
    <x v="6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1"/>
    <x v="6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1"/>
    <x v="6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1"/>
    <x v="6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1"/>
    <x v="6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1"/>
    <x v="6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1"/>
    <x v="6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1"/>
    <x v="6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1"/>
    <x v="6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1"/>
    <x v="6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1"/>
    <x v="6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1"/>
    <x v="6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1"/>
    <x v="6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1"/>
    <x v="6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1"/>
    <x v="6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1"/>
    <x v="6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1"/>
    <x v="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1"/>
    <x v="6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1"/>
    <x v="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1"/>
    <x v="6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1"/>
    <x v="6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1"/>
    <x v="6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1"/>
    <x v="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1"/>
    <x v="6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1"/>
    <x v="6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1"/>
    <x v="6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1"/>
    <x v="6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1"/>
    <x v="6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1"/>
    <x v="6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1"/>
    <x v="6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1"/>
    <x v="6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1"/>
    <x v="6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1"/>
    <x v="6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1"/>
    <x v="6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1"/>
    <x v="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1"/>
    <x v="6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1"/>
    <x v="6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1"/>
    <x v="6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1"/>
    <x v="6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1"/>
    <x v="6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1"/>
    <x v="6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1"/>
    <x v="6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1"/>
    <x v="6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1"/>
    <x v="6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1"/>
    <x v="6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1"/>
    <x v="6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1"/>
    <x v="6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1"/>
    <x v="6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1"/>
    <x v="6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1"/>
    <x v="6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1"/>
    <x v="6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1"/>
    <x v="6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1"/>
    <x v="6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1"/>
    <x v="6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1"/>
    <x v="6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1"/>
    <x v="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1"/>
    <x v="6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1"/>
    <x v="6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1"/>
    <x v="6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1"/>
    <x v="6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1"/>
    <x v="6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1"/>
    <x v="6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1"/>
    <x v="6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1"/>
    <x v="6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1"/>
    <x v="6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1"/>
    <x v="6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1"/>
    <x v="6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1"/>
    <x v="6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1"/>
    <x v="6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1"/>
    <x v="6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1"/>
    <x v="6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1"/>
    <x v="6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1"/>
    <x v="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1"/>
    <x v="6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1"/>
    <x v="6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1"/>
    <x v="6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1"/>
    <x v="6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1"/>
    <x v="6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1"/>
    <x v="6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1"/>
    <x v="6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1"/>
    <x v="6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1"/>
    <x v="6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1"/>
    <x v="6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1"/>
    <x v="6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1"/>
    <x v="6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1"/>
    <x v="6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1"/>
    <x v="6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1"/>
    <x v="6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1"/>
    <x v="6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1"/>
    <x v="6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1"/>
    <x v="6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1"/>
    <x v="6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1"/>
    <x v="6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1"/>
    <x v="6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1"/>
    <x v="6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1"/>
    <x v="6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1"/>
    <x v="6"/>
    <s v="theater/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1"/>
    <x v="6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1"/>
    <x v="6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1"/>
    <x v="6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1"/>
    <x v="6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1"/>
    <x v="6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1"/>
    <x v="6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1"/>
    <x v="6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1"/>
    <x v="6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1"/>
    <x v="6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1"/>
    <x v="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1"/>
    <x v="6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1"/>
    <x v="6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1"/>
    <x v="6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1"/>
    <x v="6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1"/>
    <x v="6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1"/>
    <x v="6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1"/>
    <x v="6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1"/>
    <x v="6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1"/>
    <x v="6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1"/>
    <x v="6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1"/>
    <x v="6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1"/>
    <x v="6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1"/>
    <x v="6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1"/>
    <x v="6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1"/>
    <x v="6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1"/>
    <x v="6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1"/>
    <x v="6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1"/>
    <x v="6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1"/>
    <x v="6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1"/>
    <x v="6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1"/>
    <x v="6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1"/>
    <x v="6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1"/>
    <x v="6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1"/>
    <x v="6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1"/>
    <x v="6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1"/>
    <x v="6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1"/>
    <x v="6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1"/>
    <x v="6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1"/>
    <x v="6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1"/>
    <x v="6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1"/>
    <x v="6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1"/>
    <x v="6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1"/>
    <x v="6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1"/>
    <x v="6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1"/>
    <x v="6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1"/>
    <x v="6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1"/>
    <x v="6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1"/>
    <x v="6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1"/>
    <x v="6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1"/>
    <x v="6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1"/>
    <x v="6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1"/>
    <x v="6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1"/>
    <x v="6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1"/>
    <x v="6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  <s v="theater/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1"/>
    <x v="6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1"/>
    <x v="6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1"/>
    <x v="6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1"/>
    <x v="6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1"/>
    <x v="6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1"/>
    <x v="6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1"/>
    <x v="6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1"/>
    <x v="6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1"/>
    <x v="6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1"/>
    <x v="6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1"/>
    <x v="6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1"/>
    <x v="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1"/>
    <x v="6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1"/>
    <x v="6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1"/>
    <x v="6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1"/>
    <x v="6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1"/>
    <x v="6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1"/>
    <x v="6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1"/>
    <x v="6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1"/>
    <x v="6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1"/>
    <x v="6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1"/>
    <x v="6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1"/>
    <x v="6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1"/>
    <x v="6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1"/>
    <x v="6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1"/>
    <x v="6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1"/>
    <x v="6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1"/>
    <x v="6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1"/>
    <x v="6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1"/>
    <x v="6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1"/>
    <x v="6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1"/>
    <x v="6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1"/>
    <x v="6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1"/>
    <x v="6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1"/>
    <x v="6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1"/>
    <x v="6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1"/>
    <x v="6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1"/>
    <x v="6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1"/>
    <x v="6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1"/>
    <x v="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1"/>
    <x v="6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1"/>
    <x v="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1"/>
    <x v="6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1"/>
    <x v="6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1"/>
    <x v="6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1"/>
    <x v="6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1"/>
    <x v="6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1"/>
    <x v="6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1"/>
    <x v="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1"/>
    <x v="6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1"/>
    <x v="6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1"/>
    <x v="6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1"/>
    <x v="6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1"/>
    <x v="6"/>
    <s v="theater/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1"/>
    <x v="6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1"/>
    <x v="6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1"/>
    <x v="6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1"/>
    <x v="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1"/>
    <x v="6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1"/>
    <x v="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1"/>
    <x v="6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1"/>
    <x v="6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1"/>
    <x v="6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1"/>
    <x v="6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1"/>
    <x v="6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1"/>
    <x v="6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1"/>
    <x v="6"/>
    <s v="theater/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1"/>
    <x v="6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1"/>
    <x v="6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1"/>
    <x v="6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1"/>
    <x v="6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1"/>
    <x v="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1"/>
    <x v="6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1"/>
    <x v="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1"/>
    <x v="6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1"/>
    <x v="6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1"/>
    <x v="6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1"/>
    <x v="6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1"/>
    <x v="6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1"/>
    <x v="6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1"/>
    <x v="6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1"/>
    <x v="6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1"/>
    <x v="6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1"/>
    <x v="6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1"/>
    <x v="6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1"/>
    <x v="6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1"/>
    <x v="6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1"/>
    <x v="6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1"/>
    <x v="6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1"/>
    <x v="6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1"/>
    <x v="6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1"/>
    <x v="6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1"/>
    <x v="6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1"/>
    <x v="6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1"/>
    <x v="4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1"/>
    <x v="4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1"/>
    <x v="40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1"/>
    <x v="40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1"/>
    <x v="40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0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1"/>
    <x v="4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1"/>
    <x v="4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1"/>
    <x v="4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1"/>
    <x v="4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0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1"/>
    <x v="6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1"/>
    <x v="6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1"/>
    <x v="6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1"/>
    <x v="6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1"/>
    <x v="6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1"/>
    <x v="6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1"/>
    <x v="6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1"/>
    <x v="6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1"/>
    <x v="6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1"/>
    <x v="6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1"/>
    <x v="6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1"/>
    <x v="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1"/>
    <x v="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1"/>
    <x v="6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1"/>
    <x v="6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1"/>
    <x v="6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1"/>
    <x v="6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1"/>
    <x v="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1"/>
    <x v="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1"/>
    <x v="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1"/>
    <x v="6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1"/>
    <x v="6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1"/>
    <x v="6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1"/>
    <x v="6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1"/>
    <x v="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1"/>
    <x v="6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1"/>
    <x v="6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1"/>
    <x v="6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1"/>
    <x v="6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1"/>
    <x v="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1"/>
    <x v="6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1"/>
    <x v="6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1"/>
    <x v="6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1"/>
    <x v="6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1"/>
    <x v="6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1"/>
    <x v="6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1"/>
    <x v="6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1"/>
    <x v="6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1"/>
    <x v="6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1"/>
    <x v="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1"/>
    <x v="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1"/>
    <x v="6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1"/>
    <x v="6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1"/>
    <x v="6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1"/>
    <x v="6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1"/>
    <x v="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1"/>
    <x v="6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1"/>
    <x v="6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1"/>
    <x v="6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1"/>
    <x v="6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1"/>
    <x v="6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1"/>
    <x v="6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1"/>
    <x v="6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1"/>
    <x v="6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1"/>
    <x v="6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1"/>
    <x v="6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1"/>
    <x v="6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1"/>
    <x v="6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1"/>
    <x v="6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1"/>
    <x v="6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1"/>
    <x v="6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1"/>
    <x v="6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1"/>
    <x v="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1"/>
    <x v="6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1"/>
    <x v="6"/>
    <s v="theater/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1"/>
    <x v="6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1"/>
    <x v="6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1"/>
    <x v="6"/>
    <s v="theater/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1"/>
    <x v="6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1"/>
    <x v="6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1"/>
    <x v="6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1"/>
    <x v="6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1"/>
    <x v="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1"/>
    <x v="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1"/>
    <x v="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1"/>
    <x v="6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1"/>
    <x v="6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1"/>
    <x v="6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1"/>
    <x v="6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1"/>
    <x v="6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1"/>
    <x v="40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0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1"/>
    <x v="40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1"/>
    <x v="40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1"/>
    <x v="40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1"/>
    <x v="40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1"/>
    <x v="40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1"/>
    <x v="40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1"/>
    <x v="40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1"/>
    <x v="40"/>
    <s v="theater/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1"/>
    <x v="40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1"/>
    <x v="40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1"/>
    <x v="40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1"/>
    <x v="40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1"/>
    <x v="40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1"/>
    <x v="40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1"/>
    <x v="40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1"/>
    <x v="40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1"/>
    <x v="40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1"/>
    <x v="40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1"/>
    <x v="40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1"/>
    <x v="4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1"/>
    <x v="40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1"/>
    <x v="40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1"/>
    <x v="40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1"/>
    <x v="40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1"/>
    <x v="40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1"/>
    <x v="40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1"/>
    <x v="40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1"/>
    <x v="40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1"/>
    <x v="40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1"/>
    <x v="40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1"/>
    <x v="40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0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1"/>
    <x v="40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1"/>
    <x v="40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1"/>
    <x v="40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1"/>
    <x v="4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1"/>
    <x v="4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0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1"/>
    <x v="4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1"/>
    <x v="4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1"/>
    <x v="4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1"/>
    <x v="4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1"/>
    <x v="4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1"/>
    <x v="4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1"/>
    <x v="6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1"/>
    <x v="6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1"/>
    <x v="6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1"/>
    <x v="6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1"/>
    <x v="6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1"/>
    <x v="6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1"/>
    <x v="6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1"/>
    <x v="6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1"/>
    <x v="6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1"/>
    <x v="6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1"/>
    <x v="6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1"/>
    <x v="6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1"/>
    <x v="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1"/>
    <x v="6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1"/>
    <x v="6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1"/>
    <x v="6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1"/>
    <x v="6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1"/>
    <x v="6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1"/>
    <x v="6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1"/>
    <x v="6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1"/>
    <x v="6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1"/>
    <x v="6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1"/>
    <x v="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1"/>
    <x v="6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1"/>
    <x v="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1"/>
    <x v="6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1"/>
    <x v="6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1"/>
    <x v="6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1"/>
    <x v="6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1"/>
    <x v="6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1"/>
    <x v="6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1"/>
    <x v="6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1"/>
    <x v="6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1"/>
    <x v="6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1"/>
    <x v="6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1"/>
    <x v="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1"/>
    <x v="6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1"/>
    <x v="6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1"/>
    <x v="6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1"/>
    <x v="6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1"/>
    <x v="6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1"/>
    <x v="6"/>
    <s v="theater/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1"/>
    <x v="6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1"/>
    <x v="6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1"/>
    <x v="6"/>
    <s v="theater/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1"/>
    <x v="4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1"/>
    <x v="4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1"/>
    <x v="4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1"/>
    <x v="4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1"/>
    <x v="40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  <s v="theater/musical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1"/>
    <x v="4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1"/>
    <x v="6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1"/>
    <x v="6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1"/>
    <x v="6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1"/>
    <x v="6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1"/>
    <x v="6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1"/>
    <x v="6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1"/>
    <x v="6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1"/>
    <x v="6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1"/>
    <x v="6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1"/>
    <x v="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1"/>
    <x v="6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1"/>
    <x v="6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1"/>
    <x v="6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1"/>
    <x v="6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1"/>
    <x v="6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1"/>
    <x v="6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1"/>
    <x v="6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1"/>
    <x v="6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1"/>
    <x v="6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1"/>
    <x v="6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1"/>
    <x v="6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1"/>
    <x v="6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1"/>
    <x v="6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1"/>
    <x v="6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1"/>
    <x v="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1"/>
    <x v="6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1"/>
    <x v="6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1"/>
    <x v="6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1"/>
    <x v="6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1"/>
    <x v="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1"/>
    <x v="6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1"/>
    <x v="6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1"/>
    <x v="6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1"/>
    <x v="6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1"/>
    <x v="6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1"/>
    <x v="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1"/>
    <x v="6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1"/>
    <x v="6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1"/>
    <x v="6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1"/>
    <x v="6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1"/>
    <x v="6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1"/>
    <x v="6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1"/>
    <x v="6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1"/>
    <x v="6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1"/>
    <x v="6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1"/>
    <x v="6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1"/>
    <x v="6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1"/>
    <x v="6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1"/>
    <x v="6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1"/>
    <x v="6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1"/>
    <x v="6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1"/>
    <x v="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1"/>
    <x v="6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1"/>
    <x v="6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1"/>
    <x v="6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1"/>
    <x v="6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1"/>
    <x v="6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1"/>
    <x v="6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1"/>
    <x v="6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1"/>
    <x v="6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1"/>
    <x v="6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1"/>
    <x v="6"/>
    <s v="theater/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1"/>
    <x v="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1"/>
    <x v="6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1"/>
    <x v="6"/>
    <s v="theater/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1"/>
    <x v="6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1"/>
    <x v="6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1"/>
    <x v="6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1"/>
    <x v="6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1"/>
    <x v="6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1"/>
    <x v="6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1"/>
    <x v="6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1"/>
    <x v="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1"/>
    <x v="6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1"/>
    <x v="6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1"/>
    <x v="6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1"/>
    <x v="6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1"/>
    <x v="6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1"/>
    <x v="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1"/>
    <x v="6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1"/>
    <x v="6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1"/>
    <x v="6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1"/>
    <x v="6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1"/>
    <x v="6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1"/>
    <x v="6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1"/>
    <x v="6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1"/>
    <x v="6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1"/>
    <x v="6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1"/>
    <x v="6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1"/>
    <x v="6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1"/>
    <x v="6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1"/>
    <x v="6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1"/>
    <x v="6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1"/>
    <x v="6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1"/>
    <x v="6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1"/>
    <x v="6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1"/>
    <x v="6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1"/>
    <x v="6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1"/>
    <x v="6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1"/>
    <x v="6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1"/>
    <x v="6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1"/>
    <x v="6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1"/>
    <x v="6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1"/>
    <x v="6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1"/>
    <x v="6"/>
    <s v="theater/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1"/>
    <x v="6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1"/>
    <x v="6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1"/>
    <x v="6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1"/>
    <x v="6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1"/>
    <x v="6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1"/>
    <x v="6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1"/>
    <x v="6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1"/>
    <x v="6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1"/>
    <x v="6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1"/>
    <x v="6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1"/>
    <x v="6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x v="0"/>
    <s v="television"/>
    <s v="film &amp; video/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x v="0"/>
    <s v="television"/>
    <s v="film &amp; video/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s v="film &amp; video/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x v="0"/>
    <s v="television"/>
    <s v="film &amp; video/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x v="0"/>
    <s v="television"/>
    <s v="film &amp; video/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x v="0"/>
    <s v="television"/>
    <s v="film &amp; video/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x v="0"/>
    <s v="television"/>
    <s v="film &amp; video/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x v="0"/>
    <s v="television"/>
    <s v="film &amp; video/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x v="0"/>
    <s v="television"/>
    <s v="film &amp; video/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x v="0"/>
    <s v="television"/>
    <s v="film &amp; video/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x v="0"/>
    <s v="television"/>
    <s v="film &amp; video/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x v="0"/>
    <s v="television"/>
    <s v="film &amp; video/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x v="0"/>
    <s v="television"/>
    <s v="film &amp; video/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x v="0"/>
    <s v="television"/>
    <s v="film &amp; video/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x v="0"/>
    <s v="television"/>
    <s v="film &amp; video/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x v="0"/>
    <s v="television"/>
    <s v="film &amp; video/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x v="0"/>
    <s v="television"/>
    <s v="film &amp; video/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x v="0"/>
    <s v="television"/>
    <s v="film &amp; video/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x v="0"/>
    <s v="television"/>
    <s v="film &amp; video/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x v="0"/>
    <s v="television"/>
    <s v="film &amp; video/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s v="film &amp; video/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x v="0"/>
    <s v="television"/>
    <s v="film &amp; video/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s v="film &amp; video/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x v="0"/>
    <s v="television"/>
    <s v="film &amp; video/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x v="0"/>
    <s v="television"/>
    <s v="film &amp; video/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x v="0"/>
    <s v="television"/>
    <s v="film &amp; video/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x v="0"/>
    <s v="television"/>
    <s v="film &amp; video/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x v="0"/>
    <s v="television"/>
    <s v="film &amp; video/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x v="0"/>
    <s v="television"/>
    <s v="film &amp; video/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x v="0"/>
    <s v="television"/>
    <s v="film &amp; video/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x v="0"/>
    <s v="television"/>
    <s v="film &amp; video/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s v="film &amp; video/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x v="0"/>
    <s v="television"/>
    <s v="film &amp; video/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s v="film &amp; video/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x v="0"/>
    <s v="television"/>
    <s v="film &amp; video/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x v="0"/>
    <s v="television"/>
    <s v="film &amp; video/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x v="0"/>
    <s v="television"/>
    <s v="film &amp; video/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x v="0"/>
    <s v="television"/>
    <s v="film &amp; video/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x v="0"/>
    <s v="television"/>
    <s v="film &amp; video/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x v="0"/>
    <s v="television"/>
    <s v="film &amp; video/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x v="0"/>
    <s v="television"/>
    <s v="film &amp; video/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x v="0"/>
    <s v="television"/>
    <s v="film &amp; video/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x v="0"/>
    <s v="television"/>
    <s v="film &amp; video/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x v="0"/>
    <s v="television"/>
    <s v="film &amp; video/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x v="0"/>
    <s v="television"/>
    <s v="film &amp; video/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x v="0"/>
    <s v="television"/>
    <s v="film &amp; video/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x v="0"/>
    <s v="television"/>
    <s v="film &amp; video/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x v="0"/>
    <s v="television"/>
    <s v="film &amp; video/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x v="0"/>
    <s v="television"/>
    <s v="film &amp; video/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x v="0"/>
    <s v="television"/>
    <s v="film &amp; video/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x v="0"/>
    <s v="television"/>
    <s v="film &amp; video/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x v="0"/>
    <s v="television"/>
    <s v="film &amp; video/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x v="0"/>
    <s v="television"/>
    <s v="film &amp; video/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x v="0"/>
    <s v="television"/>
    <s v="film &amp; video/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x v="0"/>
    <s v="television"/>
    <s v="film &amp; video/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x v="0"/>
    <s v="television"/>
    <s v="film &amp; video/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x v="0"/>
    <s v="television"/>
    <s v="film &amp; video/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x v="0"/>
    <s v="television"/>
    <s v="film &amp; video/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x v="0"/>
    <s v="television"/>
    <s v="film &amp; video/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x v="0"/>
    <s v="television"/>
    <s v="film &amp; video/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x v="0"/>
    <s v="shorts"/>
    <s v="film &amp; video/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x v="0"/>
    <s v="shorts"/>
    <s v="film &amp; video/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x v="0"/>
    <s v="shorts"/>
    <s v="film &amp; video/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x v="0"/>
    <s v="shorts"/>
    <s v="film &amp; video/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x v="0"/>
    <s v="shorts"/>
    <s v="film &amp; video/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x v="0"/>
    <s v="shorts"/>
    <s v="film &amp; video/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x v="0"/>
    <s v="shorts"/>
    <s v="film &amp; video/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s v="film &amp; video/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x v="0"/>
    <s v="shorts"/>
    <s v="film &amp; video/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x v="0"/>
    <s v="shorts"/>
    <s v="film &amp; video/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x v="0"/>
    <s v="shorts"/>
    <s v="film &amp; video/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x v="0"/>
    <s v="shorts"/>
    <s v="film &amp; video/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x v="0"/>
    <s v="shorts"/>
    <s v="film &amp; video/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s v="film &amp; video/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x v="0"/>
    <s v="shorts"/>
    <s v="film &amp; video/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x v="0"/>
    <s v="shorts"/>
    <s v="film &amp; video/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x v="0"/>
    <s v="shorts"/>
    <s v="film &amp; video/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x v="0"/>
    <s v="shorts"/>
    <s v="film &amp; video/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s v="film &amp; video/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x v="0"/>
    <s v="shorts"/>
    <s v="film &amp; video/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x v="0"/>
    <s v="shorts"/>
    <s v="film &amp; video/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x v="0"/>
    <s v="shorts"/>
    <s v="film &amp; video/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x v="0"/>
    <s v="shorts"/>
    <s v="film &amp; video/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x v="0"/>
    <s v="shorts"/>
    <s v="film &amp; video/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x v="0"/>
    <s v="shorts"/>
    <s v="film &amp; video/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x v="0"/>
    <s v="shorts"/>
    <s v="film &amp; video/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x v="0"/>
    <s v="shorts"/>
    <s v="film &amp; video/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s v="film &amp; video/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s v="film &amp; video/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x v="0"/>
    <s v="shorts"/>
    <s v="film &amp; video/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x v="0"/>
    <s v="shorts"/>
    <s v="film &amp; video/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x v="0"/>
    <s v="shorts"/>
    <s v="film &amp; video/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x v="0"/>
    <s v="shorts"/>
    <s v="film &amp; video/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x v="0"/>
    <s v="shorts"/>
    <s v="film &amp; video/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x v="0"/>
    <s v="shorts"/>
    <s v="film &amp; video/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x v="0"/>
    <s v="shorts"/>
    <s v="film &amp; video/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x v="0"/>
    <s v="shorts"/>
    <s v="film &amp; video/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x v="0"/>
    <s v="shorts"/>
    <s v="film &amp; video/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x v="0"/>
    <s v="shorts"/>
    <s v="film &amp; video/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x v="0"/>
    <s v="shorts"/>
    <s v="film &amp; video/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x v="0"/>
    <s v="shorts"/>
    <s v="film &amp; video/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s v="film &amp; video/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x v="0"/>
    <s v="shorts"/>
    <s v="film &amp; video/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x v="0"/>
    <s v="shorts"/>
    <s v="film &amp; video/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s v="film &amp; video/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x v="0"/>
    <s v="shorts"/>
    <s v="film &amp; video/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x v="0"/>
    <s v="shorts"/>
    <s v="film &amp; video/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x v="0"/>
    <s v="shorts"/>
    <s v="film &amp; video/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x v="0"/>
    <s v="shorts"/>
    <s v="film &amp; video/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x v="0"/>
    <s v="shorts"/>
    <s v="film &amp; video/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x v="0"/>
    <s v="shorts"/>
    <s v="film &amp; video/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x v="0"/>
    <s v="shorts"/>
    <s v="film &amp; video/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x v="0"/>
    <s v="shorts"/>
    <s v="film &amp; video/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x v="0"/>
    <s v="shorts"/>
    <s v="film &amp; video/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x v="0"/>
    <s v="shorts"/>
    <s v="film &amp; video/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x v="0"/>
    <s v="shorts"/>
    <s v="film &amp; video/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x v="0"/>
    <s v="shorts"/>
    <s v="film &amp; video/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x v="0"/>
    <s v="shorts"/>
    <s v="film &amp; video/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x v="0"/>
    <s v="shorts"/>
    <s v="film &amp; video/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x v="0"/>
    <s v="shorts"/>
    <s v="film &amp; video/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s v="film &amp; video/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s v="film &amp; video/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s v="film &amp; video/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x v="0"/>
    <s v="science fiction"/>
    <s v="film &amp; video/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s v="film &amp; video/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x v="0"/>
    <s v="science fiction"/>
    <s v="film &amp; video/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x v="0"/>
    <s v="science fiction"/>
    <s v="film &amp; video/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s v="film &amp; video/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x v="0"/>
    <s v="science fiction"/>
    <s v="film &amp; video/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s v="film &amp; video/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s v="film &amp; video/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s v="film &amp; video/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x v="0"/>
    <s v="science fiction"/>
    <s v="film &amp; video/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s v="film &amp; video/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s v="film &amp; video/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s v="film &amp; video/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s v="film &amp; video/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s v="film &amp; video/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x v="0"/>
    <s v="science fiction"/>
    <s v="film &amp; video/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s v="film &amp; video/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s v="film &amp; video/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x v="0"/>
    <s v="science fiction"/>
    <s v="film &amp; video/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s v="film &amp; video/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s v="film &amp; video/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x v="0"/>
    <s v="science fiction"/>
    <s v="film &amp; video/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x v="0"/>
    <s v="science fiction"/>
    <s v="film &amp; video/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x v="0"/>
    <s v="science fiction"/>
    <s v="film &amp; video/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s v="film &amp; video/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s v="film &amp; video/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x v="0"/>
    <s v="science fiction"/>
    <s v="film &amp; video/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x v="0"/>
    <s v="science fiction"/>
    <s v="film &amp; video/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s v="film &amp; video/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s v="film &amp; video/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s v="film &amp; video/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x v="0"/>
    <s v="science fiction"/>
    <s v="film &amp; video/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s v="film &amp; video/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s v="film &amp; video/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s v="film &amp; video/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s v="film &amp; video/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s v="film &amp; video/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s v="film &amp; video/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s v="film &amp; video/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s v="film &amp; video/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s v="film &amp; video/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x v="0"/>
    <s v="drama"/>
    <s v="film &amp; video/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s v="film &amp; video/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s v="film &amp; video/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s v="film &amp; video/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x v="0"/>
    <s v="drama"/>
    <s v="film &amp; video/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s v="film &amp; video/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s v="film &amp; video/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s v="film &amp; video/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s v="film &amp; video/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s v="film &amp; video/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s v="film &amp; video/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x v="0"/>
    <s v="drama"/>
    <s v="film &amp; video/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s v="film &amp; video/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x v="0"/>
    <s v="drama"/>
    <s v="film &amp; video/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s v="film &amp; video/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s v="film &amp; video/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x v="0"/>
    <s v="drama"/>
    <s v="film &amp; video/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s v="film &amp; video/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s v="film &amp; video/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s v="film &amp; video/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s v="film &amp; video/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s v="film &amp; video/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s v="film &amp; video/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s v="film &amp; video/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s v="film &amp; video/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s v="film &amp; video/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s v="film &amp; video/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x v="0"/>
    <s v="drama"/>
    <s v="film &amp; video/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x v="0"/>
    <s v="drama"/>
    <s v="film &amp; video/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s v="film &amp; video/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s v="film &amp; video/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s v="film &amp; video/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x v="0"/>
    <s v="drama"/>
    <s v="film &amp; video/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s v="film &amp; video/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s v="film &amp; video/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s v="film &amp; video/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x v="0"/>
    <s v="drama"/>
    <s v="film &amp; video/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x v="0"/>
    <s v="drama"/>
    <s v="film &amp; video/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s v="film &amp; video/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s v="film &amp; video/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x v="0"/>
    <s v="drama"/>
    <s v="film &amp; video/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x v="0"/>
    <s v="drama"/>
    <s v="film &amp; video/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s v="film &amp; video/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x v="0"/>
    <s v="drama"/>
    <s v="film &amp; video/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s v="film &amp; video/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s v="film &amp; video/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x v="0"/>
    <s v="drama"/>
    <s v="film &amp; video/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x v="0"/>
    <s v="drama"/>
    <s v="film &amp; video/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s v="film &amp; video/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s v="film &amp; video/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s v="film &amp; video/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s v="film &amp; video/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x v="0"/>
    <s v="drama"/>
    <s v="film &amp; video/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x v="0"/>
    <s v="drama"/>
    <s v="film &amp; video/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s v="film &amp; video/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x v="0"/>
    <s v="drama"/>
    <s v="film &amp; video/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s v="film &amp; video/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s v="film &amp; video/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s v="film &amp; video/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s v="film &amp; video/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s v="film &amp; video/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s v="film &amp; video/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s v="film &amp; video/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s v="film &amp; video/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s v="film &amp; video/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s v="film &amp; video/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s v="film &amp; video/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s v="film &amp; video/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x v="0"/>
    <s v="drama"/>
    <s v="film &amp; video/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s v="film &amp; video/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s v="film &amp; video/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s v="film &amp; video/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s v="film &amp; video/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s v="film &amp; video/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s v="film &amp; video/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s v="film &amp; video/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x v="0"/>
    <s v="documentary"/>
    <s v="film &amp; video/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x v="0"/>
    <s v="documentary"/>
    <s v="film &amp; video/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x v="0"/>
    <s v="documentary"/>
    <s v="film &amp; video/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x v="0"/>
    <s v="documentary"/>
    <s v="film &amp; video/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x v="0"/>
    <s v="documentary"/>
    <s v="film &amp; video/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x v="0"/>
    <s v="documentary"/>
    <s v="film &amp; video/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x v="0"/>
    <s v="documentary"/>
    <s v="film &amp; video/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x v="0"/>
    <s v="documentary"/>
    <s v="film &amp; video/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x v="0"/>
    <s v="documentary"/>
    <s v="film &amp; video/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x v="0"/>
    <s v="documentary"/>
    <s v="film &amp; video/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x v="0"/>
    <s v="documentary"/>
    <s v="film &amp; video/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x v="0"/>
    <s v="documentary"/>
    <s v="film &amp; video/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x v="0"/>
    <s v="documentary"/>
    <s v="film &amp; video/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x v="0"/>
    <s v="documentary"/>
    <s v="film &amp; video/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x v="0"/>
    <s v="documentary"/>
    <s v="film &amp; video/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x v="0"/>
    <s v="documentary"/>
    <s v="film &amp; video/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x v="0"/>
    <s v="documentary"/>
    <s v="film &amp; video/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x v="0"/>
    <s v="documentary"/>
    <s v="film &amp; video/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x v="0"/>
    <s v="documentary"/>
    <s v="film &amp; video/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x v="0"/>
    <s v="documentary"/>
    <s v="film &amp; video/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x v="0"/>
    <s v="documentary"/>
    <s v="film &amp; video/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x v="0"/>
    <s v="documentary"/>
    <s v="film &amp; video/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x v="0"/>
    <s v="documentary"/>
    <s v="film &amp; video/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x v="0"/>
    <s v="documentary"/>
    <s v="film &amp; video/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x v="0"/>
    <s v="documentary"/>
    <s v="film &amp; video/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x v="0"/>
    <s v="documentary"/>
    <s v="film &amp; video/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x v="0"/>
    <s v="documentary"/>
    <s v="film &amp; video/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x v="0"/>
    <s v="documentary"/>
    <s v="film &amp; video/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x v="0"/>
    <s v="documentary"/>
    <s v="film &amp; video/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x v="0"/>
    <s v="documentary"/>
    <s v="film &amp; video/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x v="0"/>
    <s v="documentary"/>
    <s v="film &amp; video/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x v="0"/>
    <s v="documentary"/>
    <s v="film &amp; video/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x v="0"/>
    <s v="documentary"/>
    <s v="film &amp; video/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x v="0"/>
    <s v="documentary"/>
    <s v="film &amp; video/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x v="0"/>
    <s v="documentary"/>
    <s v="film &amp; video/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x v="0"/>
    <s v="documentary"/>
    <s v="film &amp; video/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x v="0"/>
    <s v="documentary"/>
    <s v="film &amp; video/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x v="0"/>
    <s v="documentary"/>
    <s v="film &amp; video/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x v="0"/>
    <s v="documentary"/>
    <s v="film &amp; video/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x v="0"/>
    <s v="documentary"/>
    <s v="film &amp; video/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x v="0"/>
    <s v="documentary"/>
    <s v="film &amp; video/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x v="0"/>
    <s v="documentary"/>
    <s v="film &amp; video/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x v="0"/>
    <s v="documentary"/>
    <s v="film &amp; video/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x v="0"/>
    <s v="documentary"/>
    <s v="film &amp; video/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x v="0"/>
    <s v="documentary"/>
    <s v="film &amp; video/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x v="0"/>
    <s v="documentary"/>
    <s v="film &amp; video/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x v="0"/>
    <s v="documentary"/>
    <s v="film &amp; video/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x v="0"/>
    <s v="documentary"/>
    <s v="film &amp; video/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x v="0"/>
    <s v="documentary"/>
    <s v="film &amp; video/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x v="0"/>
    <s v="documentary"/>
    <s v="film &amp; video/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x v="0"/>
    <s v="documentary"/>
    <s v="film &amp; video/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x v="0"/>
    <s v="documentary"/>
    <s v="film &amp; video/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x v="0"/>
    <s v="documentary"/>
    <s v="film &amp; video/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x v="0"/>
    <s v="documentary"/>
    <s v="film &amp; video/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s v="film &amp; video/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x v="0"/>
    <s v="documentary"/>
    <s v="film &amp; video/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x v="0"/>
    <s v="documentary"/>
    <s v="film &amp; video/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x v="0"/>
    <s v="documentary"/>
    <s v="film &amp; video/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x v="0"/>
    <s v="documentary"/>
    <s v="film &amp; video/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x v="0"/>
    <s v="documentary"/>
    <s v="film &amp; video/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x v="0"/>
    <s v="documentary"/>
    <s v="film &amp; video/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x v="0"/>
    <s v="documentary"/>
    <s v="film &amp; video/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x v="0"/>
    <s v="documentary"/>
    <s v="film &amp; video/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x v="0"/>
    <s v="documentary"/>
    <s v="film &amp; video/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x v="0"/>
    <s v="documentary"/>
    <s v="film &amp; video/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x v="0"/>
    <s v="documentary"/>
    <s v="film &amp; video/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x v="0"/>
    <s v="documentary"/>
    <s v="film &amp; video/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x v="0"/>
    <s v="documentary"/>
    <s v="film &amp; video/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x v="0"/>
    <s v="documentary"/>
    <s v="film &amp; video/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x v="0"/>
    <s v="documentary"/>
    <s v="film &amp; video/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x v="0"/>
    <s v="documentary"/>
    <s v="film &amp; video/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x v="0"/>
    <s v="documentary"/>
    <s v="film &amp; video/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x v="0"/>
    <s v="documentary"/>
    <s v="film &amp; video/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x v="0"/>
    <s v="documentary"/>
    <s v="film &amp; video/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x v="0"/>
    <s v="documentary"/>
    <s v="film &amp; video/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x v="0"/>
    <s v="documentary"/>
    <s v="film &amp; video/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x v="0"/>
    <s v="documentary"/>
    <s v="film &amp; video/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x v="0"/>
    <s v="documentary"/>
    <s v="film &amp; video/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x v="0"/>
    <s v="documentary"/>
    <s v="film &amp; video/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x v="0"/>
    <s v="documentary"/>
    <s v="film &amp; video/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x v="0"/>
    <s v="documentary"/>
    <s v="film &amp; video/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x v="0"/>
    <s v="documentary"/>
    <s v="film &amp; video/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x v="0"/>
    <s v="documentary"/>
    <s v="film &amp; video/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x v="0"/>
    <s v="documentary"/>
    <s v="film &amp; video/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x v="0"/>
    <s v="documentary"/>
    <s v="film &amp; video/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x v="0"/>
    <s v="documentary"/>
    <s v="film &amp; video/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x v="0"/>
    <s v="documentary"/>
    <s v="film &amp; video/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x v="0"/>
    <s v="documentary"/>
    <s v="film &amp; video/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x v="0"/>
    <s v="documentary"/>
    <s v="film &amp; video/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x v="0"/>
    <s v="documentary"/>
    <s v="film &amp; video/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x v="0"/>
    <s v="documentary"/>
    <s v="film &amp; video/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x v="0"/>
    <s v="documentary"/>
    <s v="film &amp; video/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x v="0"/>
    <s v="documentary"/>
    <s v="film &amp; video/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x v="0"/>
    <s v="documentary"/>
    <s v="film &amp; video/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x v="0"/>
    <s v="documentary"/>
    <s v="film &amp; video/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x v="0"/>
    <s v="documentary"/>
    <s v="film &amp; video/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x v="0"/>
    <s v="documentary"/>
    <s v="film &amp; video/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x v="0"/>
    <s v="documentary"/>
    <s v="film &amp; video/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x v="0"/>
    <s v="documentary"/>
    <s v="film &amp; video/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x v="0"/>
    <s v="documentary"/>
    <s v="film &amp; video/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x v="0"/>
    <s v="documentary"/>
    <s v="film &amp; video/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x v="0"/>
    <s v="documentary"/>
    <s v="film &amp; video/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x v="0"/>
    <s v="documentary"/>
    <s v="film &amp; video/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x v="0"/>
    <s v="documentary"/>
    <s v="film &amp; video/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x v="0"/>
    <s v="documentary"/>
    <s v="film &amp; video/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x v="0"/>
    <s v="documentary"/>
    <s v="film &amp; video/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x v="0"/>
    <s v="documentary"/>
    <s v="film &amp; video/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x v="0"/>
    <s v="documentary"/>
    <s v="film &amp; video/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x v="0"/>
    <s v="documentary"/>
    <s v="film &amp; video/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x v="0"/>
    <s v="documentary"/>
    <s v="film &amp; video/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x v="0"/>
    <s v="documentary"/>
    <s v="film &amp; video/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x v="0"/>
    <s v="documentary"/>
    <s v="film &amp; video/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x v="0"/>
    <s v="documentary"/>
    <s v="film &amp; video/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x v="0"/>
    <s v="documentary"/>
    <s v="film &amp; video/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x v="0"/>
    <s v="documentary"/>
    <s v="film &amp; video/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x v="0"/>
    <s v="documentary"/>
    <s v="film &amp; video/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x v="0"/>
    <s v="documentary"/>
    <s v="film &amp; video/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x v="0"/>
    <s v="documentary"/>
    <s v="film &amp; video/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x v="0"/>
    <s v="documentary"/>
    <s v="film &amp; video/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x v="0"/>
    <s v="documentary"/>
    <s v="film &amp; video/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x v="0"/>
    <s v="documentary"/>
    <s v="film &amp; video/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x v="0"/>
    <s v="documentary"/>
    <s v="film &amp; video/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x v="0"/>
    <s v="documentary"/>
    <s v="film &amp; video/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x v="0"/>
    <s v="documentary"/>
    <s v="film &amp; video/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x v="0"/>
    <s v="documentary"/>
    <s v="film &amp; video/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x v="0"/>
    <s v="documentary"/>
    <s v="film &amp; video/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x v="0"/>
    <s v="documentary"/>
    <s v="film &amp; video/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x v="0"/>
    <s v="documentary"/>
    <s v="film &amp; video/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x v="0"/>
    <s v="documentary"/>
    <s v="film &amp; video/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x v="0"/>
    <s v="documentary"/>
    <s v="film &amp; video/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x v="0"/>
    <s v="documentary"/>
    <s v="film &amp; video/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x v="0"/>
    <s v="documentary"/>
    <s v="film &amp; video/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x v="0"/>
    <s v="documentary"/>
    <s v="film &amp; video/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x v="0"/>
    <s v="documentary"/>
    <s v="film &amp; video/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x v="0"/>
    <s v="documentary"/>
    <s v="film &amp; video/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x v="0"/>
    <s v="documentary"/>
    <s v="film &amp; video/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x v="0"/>
    <s v="documentary"/>
    <s v="film &amp; video/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x v="0"/>
    <s v="documentary"/>
    <s v="film &amp; video/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x v="0"/>
    <s v="documentary"/>
    <s v="film &amp; video/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x v="0"/>
    <s v="documentary"/>
    <s v="film &amp; video/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x v="0"/>
    <s v="documentary"/>
    <s v="film &amp; video/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x v="0"/>
    <s v="documentary"/>
    <s v="film &amp; video/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x v="0"/>
    <s v="documentary"/>
    <s v="film &amp; video/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x v="0"/>
    <s v="documentary"/>
    <s v="film &amp; video/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x v="0"/>
    <s v="documentary"/>
    <s v="film &amp; video/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x v="0"/>
    <s v="documentary"/>
    <s v="film &amp; video/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x v="0"/>
    <s v="documentary"/>
    <s v="film &amp; video/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x v="0"/>
    <s v="documentary"/>
    <s v="film &amp; video/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x v="0"/>
    <s v="documentary"/>
    <s v="film &amp; video/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x v="0"/>
    <s v="documentary"/>
    <s v="film &amp; video/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x v="0"/>
    <s v="documentary"/>
    <s v="film &amp; video/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x v="0"/>
    <s v="documentary"/>
    <s v="film &amp; video/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x v="0"/>
    <s v="documentary"/>
    <s v="film &amp; video/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x v="0"/>
    <s v="documentary"/>
    <s v="film &amp; video/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s v="film &amp; video/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x v="0"/>
    <s v="documentary"/>
    <s v="film &amp; video/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x v="0"/>
    <s v="documentary"/>
    <s v="film &amp; video/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x v="0"/>
    <s v="documentary"/>
    <s v="film &amp; video/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x v="0"/>
    <s v="documentary"/>
    <s v="film &amp; video/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x v="0"/>
    <s v="documentary"/>
    <s v="film &amp; video/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x v="0"/>
    <s v="documentary"/>
    <s v="film &amp; video/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x v="0"/>
    <s v="documentary"/>
    <s v="film &amp; video/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x v="0"/>
    <s v="documentary"/>
    <s v="film &amp; video/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x v="0"/>
    <s v="documentary"/>
    <s v="film &amp; video/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x v="0"/>
    <s v="documentary"/>
    <s v="film &amp; video/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s v="film &amp; video/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x v="0"/>
    <s v="documentary"/>
    <s v="film &amp; video/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x v="0"/>
    <s v="documentary"/>
    <s v="film &amp; video/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x v="0"/>
    <s v="documentary"/>
    <s v="film &amp; video/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s v="film &amp; video/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x v="0"/>
    <s v="documentary"/>
    <s v="film &amp; video/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x v="0"/>
    <s v="documentary"/>
    <s v="film &amp; video/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x v="0"/>
    <s v="documentary"/>
    <s v="film &amp; video/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x v="0"/>
    <s v="documentary"/>
    <s v="film &amp; video/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x v="0"/>
    <s v="documentary"/>
    <s v="film &amp; video/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x v="0"/>
    <s v="documentary"/>
    <s v="film &amp; video/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x v="0"/>
    <s v="documentary"/>
    <s v="film &amp; video/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x v="0"/>
    <s v="documentary"/>
    <s v="film &amp; video/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s v="film &amp; video/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x v="0"/>
    <s v="documentary"/>
    <s v="film &amp; video/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x v="0"/>
    <s v="animation"/>
    <s v="film &amp; video/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x v="0"/>
    <s v="animation"/>
    <s v="film &amp; video/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x v="0"/>
    <s v="animation"/>
    <s v="film &amp; video/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x v="0"/>
    <s v="animation"/>
    <s v="film &amp; video/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s v="film &amp; video/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s v="film &amp; video/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x v="0"/>
    <s v="animation"/>
    <s v="film &amp; video/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s v="film &amp; video/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s v="film &amp; video/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s v="film &amp; video/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s v="film &amp; video/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x v="0"/>
    <s v="animation"/>
    <s v="film &amp; video/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s v="film &amp; video/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s v="film &amp; video/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s v="film &amp; video/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s v="film &amp; video/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s v="film &amp; video/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s v="film &amp; video/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x v="0"/>
    <s v="animation"/>
    <s v="film &amp; video/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s v="film &amp; video/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s v="film &amp; video/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s v="film &amp; video/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x v="0"/>
    <s v="animation"/>
    <s v="film &amp; video/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s v="film &amp; video/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s v="film &amp; video/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s v="film &amp; video/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x v="0"/>
    <s v="animation"/>
    <s v="film &amp; video/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s v="film &amp; video/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x v="0"/>
    <s v="animation"/>
    <s v="film &amp; video/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s v="film &amp; video/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x v="0"/>
    <s v="animation"/>
    <s v="film &amp; video/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s v="film &amp; video/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s v="film &amp; video/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s v="film &amp; video/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s v="film &amp; video/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s v="film &amp; video/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x v="0"/>
    <s v="animation"/>
    <s v="film &amp; video/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s v="film &amp; video/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x v="0"/>
    <s v="animation"/>
    <s v="film &amp; video/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s v="film &amp; video/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s v="film &amp; video/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s v="film &amp; video/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s v="film &amp; video/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x v="0"/>
    <s v="animation"/>
    <s v="film &amp; video/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s v="film &amp; video/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s v="film &amp; video/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s v="film &amp; video/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x v="0"/>
    <s v="animation"/>
    <s v="film &amp; video/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s v="film &amp; video/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s v="film &amp; video/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s v="film &amp; video/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x v="0"/>
    <s v="animation"/>
    <s v="film &amp; video/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s v="film &amp; video/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s v="film &amp; video/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s v="film &amp; video/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s v="film &amp; video/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x v="0"/>
    <s v="animation"/>
    <s v="film &amp; video/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s v="film &amp; video/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s v="film &amp; video/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s v="film &amp; video/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x v="0"/>
    <s v="animation"/>
    <s v="film &amp; video/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x v="0"/>
    <s v="animation"/>
    <s v="film &amp; video/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s v="film &amp; video/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x v="0"/>
    <s v="animation"/>
    <s v="film &amp; video/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x v="0"/>
    <s v="animation"/>
    <s v="film &amp; video/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x v="0"/>
    <s v="animation"/>
    <s v="film &amp; video/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s v="film &amp; video/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s v="film &amp; video/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s v="film &amp; video/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x v="0"/>
    <s v="animation"/>
    <s v="film &amp; video/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s v="film &amp; video/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s v="film &amp; video/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s v="film &amp; video/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s v="film &amp; video/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x v="0"/>
    <s v="animation"/>
    <s v="film &amp; video/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s v="film &amp; video/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s v="film &amp; video/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s v="film &amp; video/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x v="0"/>
    <s v="animation"/>
    <s v="film &amp; video/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x v="0"/>
    <s v="animation"/>
    <s v="film &amp; video/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s v="film &amp; video/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s v="film &amp; video/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s v="film &amp; video/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x v="0"/>
    <s v="animation"/>
    <s v="film &amp; video/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s v="film &amp; video/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x v="0"/>
    <s v="animation"/>
    <s v="film &amp; video/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s v="film &amp; video/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s v="film &amp; video/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x v="0"/>
    <s v="animation"/>
    <s v="film &amp; video/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s v="film &amp; video/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s v="film &amp; video/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s v="film &amp; video/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s v="film &amp; video/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x v="0"/>
    <s v="animation"/>
    <s v="film &amp; video/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x v="0"/>
    <s v="animation"/>
    <s v="film &amp; video/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x v="0"/>
    <s v="animation"/>
    <s v="film &amp; video/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s v="film &amp; video/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x v="0"/>
    <s v="animation"/>
    <s v="film &amp; video/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s v="film &amp; video/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x v="0"/>
    <s v="animation"/>
    <s v="film &amp; video/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x v="1"/>
    <s v="plays"/>
    <s v="theater/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x v="1"/>
    <s v="plays"/>
    <s v="theater/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x v="1"/>
    <s v="plays"/>
    <s v="theater/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x v="1"/>
    <s v="plays"/>
    <s v="theater/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x v="1"/>
    <s v="plays"/>
    <s v="theater/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s v="theater/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x v="1"/>
    <s v="plays"/>
    <s v="theater/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x v="1"/>
    <s v="plays"/>
    <s v="theater/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x v="1"/>
    <s v="plays"/>
    <s v="theater/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x v="1"/>
    <s v="plays"/>
    <s v="theater/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x v="1"/>
    <s v="plays"/>
    <s v="theater/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x v="1"/>
    <s v="plays"/>
    <s v="theater/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x v="1"/>
    <s v="plays"/>
    <s v="theater/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x v="1"/>
    <s v="plays"/>
    <s v="theater/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x v="1"/>
    <s v="plays"/>
    <s v="theater/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x v="1"/>
    <s v="plays"/>
    <s v="theater/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x v="1"/>
    <s v="plays"/>
    <s v="theater/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x v="1"/>
    <s v="plays"/>
    <s v="theater/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x v="1"/>
    <s v="plays"/>
    <s v="theater/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x v="1"/>
    <s v="plays"/>
    <s v="theater/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s v="technology/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s v="technology/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s v="technology/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s v="technology/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s v="technology/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x v="2"/>
    <s v="web"/>
    <s v="technology/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s v="technology/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s v="technology/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s v="technology/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s v="technology/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s v="technology/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x v="2"/>
    <s v="web"/>
    <s v="technology/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s v="technology/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s v="technology/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x v="2"/>
    <s v="web"/>
    <s v="technology/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s v="technology/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s v="technology/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s v="technology/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s v="technology/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s v="technology/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s v="technology/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s v="technology/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s v="technology/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s v="technology/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s v="technology/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s v="technology/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s v="technology/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s v="technology/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s v="technology/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s v="technology/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s v="technology/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s v="technology/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s v="technology/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x v="2"/>
    <s v="web"/>
    <s v="technology/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s v="technology/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s v="technology/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s v="technology/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s v="technology/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s v="technology/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s v="technology/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s v="technology/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s v="technology/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s v="technology/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s v="technology/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s v="technology/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s v="technology/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s v="technology/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x v="2"/>
    <s v="web"/>
    <s v="technology/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s v="technology/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s v="technology/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x v="2"/>
    <s v="web"/>
    <s v="technology/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s v="technology/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s v="technology/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x v="2"/>
    <s v="web"/>
    <s v="technology/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s v="technology/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s v="technology/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s v="technology/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s v="technology/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x v="2"/>
    <s v="web"/>
    <s v="technology/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s v="technology/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s v="technology/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x v="2"/>
    <s v="web"/>
    <s v="technology/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s v="technology/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x v="2"/>
    <s v="web"/>
    <s v="technology/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s v="technology/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x v="2"/>
    <s v="web"/>
    <s v="technology/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s v="technology/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s v="technology/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s v="technology/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s v="technology/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s v="technology/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s v="technology/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s v="technology/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x v="2"/>
    <s v="web"/>
    <s v="technology/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s v="technology/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s v="technology/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s v="technology/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s v="technology/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s v="technology/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s v="technology/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s v="technology/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s v="technology/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x v="2"/>
    <s v="web"/>
    <s v="technology/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s v="technology/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s v="technology/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s v="technology/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x v="2"/>
    <s v="web"/>
    <s v="technology/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s v="technology/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s v="technology/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x v="2"/>
    <s v="web"/>
    <s v="technology/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s v="technology/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x v="2"/>
    <s v="web"/>
    <s v="technology/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s v="technology/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s v="technology/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s v="technology/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s v="technology/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s v="technology/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s v="technology/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s v="technology/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s v="technology/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s v="technology/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x v="2"/>
    <s v="wearables"/>
    <s v="technology/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x v="2"/>
    <s v="wearables"/>
    <s v="technology/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x v="2"/>
    <s v="wearables"/>
    <s v="technology/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x v="2"/>
    <s v="wearables"/>
    <s v="technology/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x v="2"/>
    <s v="wearables"/>
    <s v="technology/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x v="2"/>
    <s v="wearables"/>
    <s v="technology/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x v="2"/>
    <s v="wearables"/>
    <s v="technology/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s v="technology/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x v="2"/>
    <s v="wearables"/>
    <s v="technology/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x v="2"/>
    <s v="wearables"/>
    <s v="technology/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x v="2"/>
    <s v="wearables"/>
    <s v="technology/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x v="2"/>
    <s v="wearables"/>
    <s v="technology/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x v="2"/>
    <s v="wearables"/>
    <s v="technology/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x v="2"/>
    <s v="wearables"/>
    <s v="technology/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x v="2"/>
    <s v="wearables"/>
    <s v="technology/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x v="2"/>
    <s v="wearables"/>
    <s v="technology/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x v="2"/>
    <s v="wearables"/>
    <s v="technology/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x v="2"/>
    <s v="wearables"/>
    <s v="technology/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x v="2"/>
    <s v="wearables"/>
    <s v="technology/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x v="2"/>
    <s v="wearables"/>
    <s v="technology/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x v="2"/>
    <s v="wearables"/>
    <s v="technology/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s v="technology/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s v="technology/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x v="2"/>
    <s v="wearables"/>
    <s v="technology/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x v="2"/>
    <s v="wearables"/>
    <s v="technology/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s v="technology/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x v="2"/>
    <s v="wearables"/>
    <s v="technology/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s v="technology/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s v="technology/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x v="2"/>
    <s v="wearables"/>
    <s v="technology/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x v="2"/>
    <s v="wearables"/>
    <s v="technology/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x v="2"/>
    <s v="wearables"/>
    <s v="technology/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x v="2"/>
    <s v="wearables"/>
    <s v="technology/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s v="technology/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x v="2"/>
    <s v="wearables"/>
    <s v="technology/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x v="2"/>
    <s v="wearables"/>
    <s v="technology/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s v="technology/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x v="2"/>
    <s v="wearables"/>
    <s v="technology/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x v="2"/>
    <s v="wearables"/>
    <s v="technology/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x v="2"/>
    <s v="wearables"/>
    <s v="technology/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s v="technology/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s v="technology/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x v="2"/>
    <s v="wearables"/>
    <s v="technology/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x v="2"/>
    <s v="wearables"/>
    <s v="technology/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s v="technology/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s v="technology/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x v="2"/>
    <s v="wearables"/>
    <s v="technology/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s v="technology/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x v="2"/>
    <s v="wearables"/>
    <s v="technology/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x v="2"/>
    <s v="wearables"/>
    <s v="technology/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s v="technology/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x v="2"/>
    <s v="wearables"/>
    <s v="technology/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x v="2"/>
    <s v="wearables"/>
    <s v="technology/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x v="2"/>
    <s v="wearables"/>
    <s v="technology/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x v="2"/>
    <s v="wearables"/>
    <s v="technology/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s v="technology/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x v="2"/>
    <s v="wearables"/>
    <s v="technology/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x v="2"/>
    <s v="wearables"/>
    <s v="technology/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x v="2"/>
    <s v="wearables"/>
    <s v="technology/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s v="technology/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x v="2"/>
    <s v="wearables"/>
    <s v="technology/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x v="2"/>
    <s v="wearables"/>
    <s v="technology/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x v="2"/>
    <s v="wearables"/>
    <s v="technology/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s v="technology/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s v="technology/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s v="technology/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x v="2"/>
    <s v="wearables"/>
    <s v="technology/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x v="2"/>
    <s v="wearables"/>
    <s v="technology/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s v="technology/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s v="technology/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x v="2"/>
    <s v="wearables"/>
    <s v="technology/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s v="technology/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s v="technology/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x v="2"/>
    <s v="wearables"/>
    <s v="technology/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s v="technology/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x v="2"/>
    <s v="wearables"/>
    <s v="technology/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s v="technology/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s v="technology/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s v="technology/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x v="3"/>
    <s v="nonfiction"/>
    <s v="publishing/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x v="3"/>
    <s v="nonfiction"/>
    <s v="publishing/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x v="3"/>
    <s v="nonfiction"/>
    <s v="publishing/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s v="publishing/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x v="3"/>
    <s v="nonfiction"/>
    <s v="publishing/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x v="3"/>
    <s v="nonfiction"/>
    <s v="publishing/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x v="3"/>
    <s v="nonfiction"/>
    <s v="publishing/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x v="3"/>
    <s v="nonfiction"/>
    <s v="publishing/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x v="3"/>
    <s v="nonfiction"/>
    <s v="publishing/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s v="publishing/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x v="3"/>
    <s v="nonfiction"/>
    <s v="publishing/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x v="3"/>
    <s v="nonfiction"/>
    <s v="publishing/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x v="3"/>
    <s v="nonfiction"/>
    <s v="publishing/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x v="3"/>
    <s v="nonfiction"/>
    <s v="publishing/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x v="3"/>
    <s v="nonfiction"/>
    <s v="publishing/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x v="3"/>
    <s v="nonfiction"/>
    <s v="publishing/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x v="3"/>
    <s v="nonfiction"/>
    <s v="publishing/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x v="3"/>
    <s v="nonfiction"/>
    <s v="publishing/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x v="3"/>
    <s v="nonfiction"/>
    <s v="publishing/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x v="3"/>
    <s v="nonfiction"/>
    <s v="publishing/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x v="3"/>
    <s v="nonfiction"/>
    <s v="publishing/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x v="3"/>
    <s v="nonfiction"/>
    <s v="publishing/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x v="3"/>
    <s v="nonfiction"/>
    <s v="publishing/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x v="3"/>
    <s v="nonfiction"/>
    <s v="publishing/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x v="3"/>
    <s v="nonfiction"/>
    <s v="publishing/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x v="3"/>
    <s v="nonfiction"/>
    <s v="publishing/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x v="3"/>
    <s v="nonfiction"/>
    <s v="publishing/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x v="3"/>
    <s v="nonfiction"/>
    <s v="publishing/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x v="3"/>
    <s v="nonfiction"/>
    <s v="publishing/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x v="3"/>
    <s v="nonfiction"/>
    <s v="publishing/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x v="3"/>
    <s v="nonfiction"/>
    <s v="publishing/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x v="3"/>
    <s v="nonfiction"/>
    <s v="publishing/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x v="3"/>
    <s v="nonfiction"/>
    <s v="publishing/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x v="3"/>
    <s v="nonfiction"/>
    <s v="publishing/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x v="3"/>
    <s v="nonfiction"/>
    <s v="publishing/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x v="3"/>
    <s v="nonfiction"/>
    <s v="publishing/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x v="3"/>
    <s v="nonfiction"/>
    <s v="publishing/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x v="3"/>
    <s v="nonfiction"/>
    <s v="publishing/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x v="3"/>
    <s v="nonfiction"/>
    <s v="publishing/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x v="3"/>
    <s v="nonfiction"/>
    <s v="publishing/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s v="publishing/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x v="3"/>
    <s v="fiction"/>
    <s v="publishing/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s v="publishing/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s v="publishing/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s v="publishing/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x v="3"/>
    <s v="fiction"/>
    <s v="publishing/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s v="publishing/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s v="publishing/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s v="publishing/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x v="3"/>
    <s v="fiction"/>
    <s v="publishing/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s v="publishing/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s v="publishing/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s v="publishing/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s v="publishing/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s v="publishing/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s v="publishing/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x v="3"/>
    <s v="fiction"/>
    <s v="publishing/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s v="publishing/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s v="publishing/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x v="3"/>
    <s v="fiction"/>
    <s v="publishing/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x v="4"/>
    <s v="rock"/>
    <s v="music/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x v="4"/>
    <s v="rock"/>
    <s v="music/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s v="music/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x v="4"/>
    <s v="rock"/>
    <s v="music/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s v="music/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x v="4"/>
    <s v="rock"/>
    <s v="music/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x v="4"/>
    <s v="rock"/>
    <s v="music/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x v="4"/>
    <s v="rock"/>
    <s v="music/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x v="4"/>
    <s v="rock"/>
    <s v="music/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x v="4"/>
    <s v="rock"/>
    <s v="music/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x v="4"/>
    <s v="rock"/>
    <s v="music/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x v="4"/>
    <s v="rock"/>
    <s v="music/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x v="4"/>
    <s v="rock"/>
    <s v="music/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x v="4"/>
    <s v="rock"/>
    <s v="music/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x v="4"/>
    <s v="rock"/>
    <s v="music/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x v="4"/>
    <s v="rock"/>
    <s v="music/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x v="4"/>
    <s v="rock"/>
    <s v="music/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x v="4"/>
    <s v="rock"/>
    <s v="music/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x v="4"/>
    <s v="rock"/>
    <s v="music/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x v="4"/>
    <s v="rock"/>
    <s v="music/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s v="music/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x v="4"/>
    <s v="rock"/>
    <s v="music/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x v="4"/>
    <s v="rock"/>
    <s v="music/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x v="4"/>
    <s v="rock"/>
    <s v="music/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x v="4"/>
    <s v="rock"/>
    <s v="music/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x v="4"/>
    <s v="rock"/>
    <s v="music/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x v="4"/>
    <s v="rock"/>
    <s v="music/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x v="4"/>
    <s v="rock"/>
    <s v="music/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x v="4"/>
    <s v="rock"/>
    <s v="music/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x v="4"/>
    <s v="rock"/>
    <s v="music/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x v="4"/>
    <s v="rock"/>
    <s v="music/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x v="4"/>
    <s v="rock"/>
    <s v="music/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x v="4"/>
    <s v="rock"/>
    <s v="music/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x v="4"/>
    <s v="rock"/>
    <s v="music/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x v="4"/>
    <s v="rock"/>
    <s v="music/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x v="4"/>
    <s v="rock"/>
    <s v="music/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s v="music/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x v="4"/>
    <s v="rock"/>
    <s v="music/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x v="4"/>
    <s v="rock"/>
    <s v="music/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x v="4"/>
    <s v="rock"/>
    <s v="music/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x v="4"/>
    <s v="rock"/>
    <s v="music/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x v="4"/>
    <s v="rock"/>
    <s v="music/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x v="4"/>
    <s v="rock"/>
    <s v="music/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x v="4"/>
    <s v="rock"/>
    <s v="music/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x v="4"/>
    <s v="rock"/>
    <s v="music/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x v="4"/>
    <s v="rock"/>
    <s v="music/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x v="4"/>
    <s v="rock"/>
    <s v="music/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x v="4"/>
    <s v="rock"/>
    <s v="music/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x v="4"/>
    <s v="rock"/>
    <s v="music/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s v="music/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x v="4"/>
    <s v="rock"/>
    <s v="music/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s v="music/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x v="4"/>
    <s v="rock"/>
    <s v="music/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x v="4"/>
    <s v="rock"/>
    <s v="music/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s v="music/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x v="4"/>
    <s v="rock"/>
    <s v="music/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x v="4"/>
    <s v="rock"/>
    <s v="music/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x v="4"/>
    <s v="rock"/>
    <s v="music/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x v="4"/>
    <s v="rock"/>
    <s v="music/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x v="4"/>
    <s v="rock"/>
    <s v="music/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x v="4"/>
    <s v="metal"/>
    <s v="music/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x v="4"/>
    <s v="metal"/>
    <s v="music/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x v="4"/>
    <s v="metal"/>
    <s v="music/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x v="4"/>
    <s v="metal"/>
    <s v="music/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x v="4"/>
    <s v="metal"/>
    <s v="music/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x v="4"/>
    <s v="metal"/>
    <s v="music/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x v="4"/>
    <s v="metal"/>
    <s v="music/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s v="music/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s v="music/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x v="4"/>
    <s v="metal"/>
    <s v="music/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x v="4"/>
    <s v="metal"/>
    <s v="music/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x v="4"/>
    <s v="metal"/>
    <s v="music/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x v="4"/>
    <s v="metal"/>
    <s v="music/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s v="music/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x v="4"/>
    <s v="metal"/>
    <s v="music/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x v="4"/>
    <s v="metal"/>
    <s v="music/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x v="4"/>
    <s v="metal"/>
    <s v="music/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s v="music/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x v="4"/>
    <s v="metal"/>
    <s v="music/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x v="4"/>
    <s v="metal"/>
    <s v="music/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x v="4"/>
    <s v="jazz"/>
    <s v="music/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s v="music/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s v="music/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s v="music/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x v="4"/>
    <s v="jazz"/>
    <s v="music/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s v="music/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x v="4"/>
    <s v="jazz"/>
    <s v="music/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x v="4"/>
    <s v="jazz"/>
    <s v="music/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s v="music/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x v="4"/>
    <s v="jazz"/>
    <s v="music/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s v="music/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x v="4"/>
    <s v="jazz"/>
    <s v="music/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s v="music/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s v="music/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x v="4"/>
    <s v="jazz"/>
    <s v="music/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s v="music/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x v="4"/>
    <s v="jazz"/>
    <s v="music/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x v="4"/>
    <s v="jazz"/>
    <s v="music/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s v="music/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x v="4"/>
    <s v="jazz"/>
    <s v="music/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x v="4"/>
    <s v="indie rock"/>
    <s v="music/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s v="music/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x v="4"/>
    <s v="indie rock"/>
    <s v="music/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x v="4"/>
    <s v="indie rock"/>
    <s v="music/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s v="music/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x v="4"/>
    <s v="indie rock"/>
    <s v="music/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x v="4"/>
    <s v="indie rock"/>
    <s v="music/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s v="music/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s v="music/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s v="music/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s v="music/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x v="4"/>
    <s v="indie rock"/>
    <s v="music/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x v="4"/>
    <s v="indie rock"/>
    <s v="music/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s v="music/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x v="4"/>
    <s v="indie rock"/>
    <s v="music/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x v="4"/>
    <s v="indie rock"/>
    <s v="music/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x v="4"/>
    <s v="indie rock"/>
    <s v="music/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s v="music/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s v="music/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s v="music/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s v="music/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s v="music/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s v="music/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s v="music/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x v="4"/>
    <s v="jazz"/>
    <s v="music/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x v="4"/>
    <s v="jazz"/>
    <s v="music/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s v="music/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s v="music/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s v="music/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s v="music/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s v="music/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s v="music/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s v="music/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x v="4"/>
    <s v="jazz"/>
    <s v="music/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s v="music/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x v="4"/>
    <s v="jazz"/>
    <s v="music/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s v="music/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s v="music/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s v="music/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s v="music/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s v="music/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s v="music/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x v="4"/>
    <s v="jazz"/>
    <s v="music/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s v="music/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s v="music/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s v="music/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s v="music/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s v="music/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s v="music/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s v="music/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s v="music/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x v="4"/>
    <s v="jazz"/>
    <s v="music/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x v="4"/>
    <s v="jazz"/>
    <s v="music/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s v="music/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x v="4"/>
    <s v="jazz"/>
    <s v="music/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s v="music/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s v="music/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s v="music/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s v="music/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s v="music/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x v="2"/>
    <s v="wearables"/>
    <s v="technology/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x v="2"/>
    <s v="wearables"/>
    <s v="technology/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s v="technology/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x v="2"/>
    <s v="wearables"/>
    <s v="technology/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x v="2"/>
    <s v="wearables"/>
    <s v="technology/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s v="technology/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s v="technology/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s v="technology/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s v="technology/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s v="technology/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x v="2"/>
    <s v="wearables"/>
    <s v="technology/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x v="2"/>
    <s v="wearables"/>
    <s v="technology/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x v="2"/>
    <s v="wearables"/>
    <s v="technology/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s v="technology/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x v="2"/>
    <s v="wearables"/>
    <s v="technology/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x v="2"/>
    <s v="wearables"/>
    <s v="technology/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x v="2"/>
    <s v="wearables"/>
    <s v="technology/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x v="2"/>
    <s v="wearables"/>
    <s v="technology/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x v="2"/>
    <s v="wearables"/>
    <s v="technology/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x v="2"/>
    <s v="wearables"/>
    <s v="technology/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x v="2"/>
    <s v="wearables"/>
    <s v="technology/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x v="2"/>
    <s v="wearables"/>
    <s v="technology/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x v="2"/>
    <s v="wearables"/>
    <s v="technology/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x v="2"/>
    <s v="wearables"/>
    <s v="technology/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x v="2"/>
    <s v="wearables"/>
    <s v="technology/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x v="2"/>
    <s v="wearables"/>
    <s v="technology/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s v="technology/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x v="2"/>
    <s v="wearables"/>
    <s v="technology/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s v="technology/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x v="2"/>
    <s v="wearables"/>
    <s v="technology/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s v="technology/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s v="technology/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x v="2"/>
    <s v="wearables"/>
    <s v="technology/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x v="2"/>
    <s v="wearables"/>
    <s v="technology/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x v="2"/>
    <s v="wearables"/>
    <s v="technology/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x v="2"/>
    <s v="wearables"/>
    <s v="technology/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s v="technology/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s v="technology/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x v="2"/>
    <s v="wearables"/>
    <s v="technology/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x v="2"/>
    <s v="wearables"/>
    <s v="technology/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x v="2"/>
    <s v="wearables"/>
    <s v="technology/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s v="technology/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s v="technology/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x v="2"/>
    <s v="wearables"/>
    <s v="technology/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x v="2"/>
    <s v="wearables"/>
    <s v="technology/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x v="2"/>
    <s v="wearables"/>
    <s v="technology/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x v="2"/>
    <s v="wearables"/>
    <s v="technology/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x v="2"/>
    <s v="wearables"/>
    <s v="technology/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s v="technology/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x v="2"/>
    <s v="wearables"/>
    <s v="technology/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s v="technology/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x v="2"/>
    <s v="wearables"/>
    <s v="technology/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s v="technology/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x v="2"/>
    <s v="wearables"/>
    <s v="technology/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x v="2"/>
    <s v="wearables"/>
    <s v="technology/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x v="2"/>
    <s v="wearables"/>
    <s v="technology/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s v="technology/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x v="2"/>
    <s v="wearables"/>
    <s v="technology/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x v="2"/>
    <s v="wearables"/>
    <s v="technology/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x v="2"/>
    <s v="wearables"/>
    <s v="technology/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s v="technology/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s v="technology/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x v="2"/>
    <s v="wearables"/>
    <s v="technology/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x v="2"/>
    <s v="wearables"/>
    <s v="technology/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x v="2"/>
    <s v="wearables"/>
    <s v="technology/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x v="2"/>
    <s v="wearables"/>
    <s v="technology/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s v="technology/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x v="2"/>
    <s v="wearables"/>
    <s v="technology/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s v="technology/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s v="technology/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s v="technology/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s v="technology/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x v="2"/>
    <s v="wearables"/>
    <s v="technology/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x v="2"/>
    <s v="wearables"/>
    <s v="technology/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s v="technology/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s v="technology/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x v="2"/>
    <s v="wearables"/>
    <s v="technology/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x v="2"/>
    <s v="wearables"/>
    <s v="technology/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x v="2"/>
    <s v="wearables"/>
    <s v="technology/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s v="technology/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s v="music/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x v="4"/>
    <s v="electronic music"/>
    <s v="music/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x v="4"/>
    <s v="electronic music"/>
    <s v="music/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x v="4"/>
    <s v="electronic music"/>
    <s v="music/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x v="4"/>
    <s v="electronic music"/>
    <s v="music/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x v="4"/>
    <s v="electronic music"/>
    <s v="music/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x v="4"/>
    <s v="electronic music"/>
    <s v="music/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x v="4"/>
    <s v="electronic music"/>
    <s v="music/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x v="4"/>
    <s v="electronic music"/>
    <s v="music/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x v="4"/>
    <s v="electronic music"/>
    <s v="music/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x v="4"/>
    <s v="electronic music"/>
    <s v="music/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x v="4"/>
    <s v="electronic music"/>
    <s v="music/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x v="4"/>
    <s v="electronic music"/>
    <s v="music/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x v="4"/>
    <s v="electronic music"/>
    <s v="music/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x v="4"/>
    <s v="electronic music"/>
    <s v="music/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x v="4"/>
    <s v="electronic music"/>
    <s v="music/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x v="4"/>
    <s v="electronic music"/>
    <s v="music/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x v="4"/>
    <s v="electronic music"/>
    <s v="music/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x v="4"/>
    <s v="electronic music"/>
    <s v="music/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x v="4"/>
    <s v="electronic music"/>
    <s v="music/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s v="journalism/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s v="journalism/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s v="journalism/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x v="5"/>
    <s v="audio"/>
    <s v="journalism/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s v="journalism/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s v="journalism/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s v="journalism/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s v="journalism/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s v="journalism/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s v="journalism/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s v="journalism/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s v="journalism/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s v="journalism/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s v="journalism/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s v="journalism/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s v="journalism/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s v="journalism/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s v="journalism/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s v="journalism/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s v="journalism/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s v="journalism/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s v="journalism/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s v="journalism/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s v="journalism/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x v="6"/>
    <s v="video games"/>
    <s v="games/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s v="games/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x v="6"/>
    <s v="video games"/>
    <s v="games/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s v="games/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s v="games/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x v="6"/>
    <s v="video games"/>
    <s v="games/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s v="games/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s v="games/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s v="games/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s v="games/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x v="6"/>
    <s v="video games"/>
    <s v="games/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s v="games/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x v="6"/>
    <s v="video games"/>
    <s v="games/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x v="6"/>
    <s v="video games"/>
    <s v="games/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s v="games/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x v="6"/>
    <s v="video games"/>
    <s v="games/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x v="6"/>
    <s v="video games"/>
    <s v="games/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s v="games/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x v="6"/>
    <s v="video games"/>
    <s v="games/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s v="games/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s v="games/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s v="games/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s v="games/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s v="games/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x v="6"/>
    <s v="video games"/>
    <s v="games/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x v="6"/>
    <s v="video games"/>
    <s v="games/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s v="games/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s v="games/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s v="games/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x v="6"/>
    <s v="video games"/>
    <s v="games/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x v="6"/>
    <s v="video games"/>
    <s v="games/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x v="6"/>
    <s v="video games"/>
    <s v="games/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x v="6"/>
    <s v="video games"/>
    <s v="games/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x v="6"/>
    <s v="video games"/>
    <s v="games/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x v="6"/>
    <s v="video games"/>
    <s v="games/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s v="games/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s v="games/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x v="6"/>
    <s v="video games"/>
    <s v="games/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x v="6"/>
    <s v="video games"/>
    <s v="games/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s v="games/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x v="6"/>
    <s v="video games"/>
    <s v="games/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s v="games/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x v="6"/>
    <s v="video games"/>
    <s v="games/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s v="games/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x v="6"/>
    <s v="video games"/>
    <s v="games/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s v="games/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x v="6"/>
    <s v="video games"/>
    <s v="games/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s v="games/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x v="6"/>
    <s v="video games"/>
    <s v="games/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s v="games/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x v="6"/>
    <s v="video games"/>
    <s v="games/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s v="games/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x v="6"/>
    <s v="video games"/>
    <s v="games/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x v="6"/>
    <s v="video games"/>
    <s v="games/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x v="6"/>
    <s v="video games"/>
    <s v="games/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s v="games/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s v="games/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s v="games/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s v="games/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x v="6"/>
    <s v="video games"/>
    <s v="games/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x v="6"/>
    <s v="mobile games"/>
    <s v="games/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s v="games/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s v="games/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x v="6"/>
    <s v="mobile games"/>
    <s v="games/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s v="games/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s v="games/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x v="6"/>
    <s v="mobile games"/>
    <s v="games/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s v="games/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x v="6"/>
    <s v="mobile games"/>
    <s v="games/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s v="games/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s v="games/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s v="games/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s v="games/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x v="6"/>
    <s v="mobile games"/>
    <s v="games/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s v="games/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s v="games/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s v="games/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s v="games/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s v="games/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s v="games/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s v="food/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s v="food/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x v="7"/>
    <s v="food trucks"/>
    <s v="food/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s v="food/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x v="7"/>
    <s v="food trucks"/>
    <s v="food/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s v="food/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s v="food/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s v="food/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x v="7"/>
    <s v="food trucks"/>
    <s v="food/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s v="food/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x v="7"/>
    <s v="food trucks"/>
    <s v="food/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s v="food/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s v="food/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x v="7"/>
    <s v="food trucks"/>
    <s v="food/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x v="7"/>
    <s v="food trucks"/>
    <s v="food/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s v="food/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x v="7"/>
    <s v="food trucks"/>
    <s v="food/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s v="food/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s v="food/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s v="food/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s v="food/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s v="food/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x v="7"/>
    <s v="food trucks"/>
    <s v="food/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x v="7"/>
    <s v="food trucks"/>
    <s v="food/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s v="food/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x v="7"/>
    <s v="food trucks"/>
    <s v="food/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s v="food/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s v="food/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s v="food/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s v="food/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x v="7"/>
    <s v="food trucks"/>
    <s v="food/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s v="food/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s v="food/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s v="food/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s v="food/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s v="food/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x v="7"/>
    <s v="food trucks"/>
    <s v="food/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x v="7"/>
    <s v="food trucks"/>
    <s v="food/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s v="food/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x v="7"/>
    <s v="food trucks"/>
    <s v="food/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x v="8"/>
    <s v="photobooks"/>
    <s v="photography/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x v="8"/>
    <s v="photobooks"/>
    <s v="photography/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x v="8"/>
    <s v="photobooks"/>
    <s v="photography/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x v="8"/>
    <s v="photobooks"/>
    <s v="photography/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x v="8"/>
    <s v="photobooks"/>
    <s v="photography/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x v="8"/>
    <s v="photobooks"/>
    <s v="photography/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x v="8"/>
    <s v="photobooks"/>
    <s v="photography/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x v="8"/>
    <s v="photobooks"/>
    <s v="photography/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x v="8"/>
    <s v="photobooks"/>
    <s v="photography/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x v="8"/>
    <s v="photobooks"/>
    <s v="photography/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x v="8"/>
    <s v="photobooks"/>
    <s v="photography/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x v="8"/>
    <s v="photobooks"/>
    <s v="photography/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x v="8"/>
    <s v="photobooks"/>
    <s v="photography/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s v="photography/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x v="8"/>
    <s v="photobooks"/>
    <s v="photography/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x v="8"/>
    <s v="photobooks"/>
    <s v="photography/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x v="8"/>
    <s v="photobooks"/>
    <s v="photography/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x v="8"/>
    <s v="photobooks"/>
    <s v="photography/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x v="8"/>
    <s v="photobooks"/>
    <s v="photography/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x v="8"/>
    <s v="photobooks"/>
    <s v="photography/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x v="8"/>
    <s v="photobooks"/>
    <s v="photography/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x v="8"/>
    <s v="photobooks"/>
    <s v="photography/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x v="8"/>
    <s v="photobooks"/>
    <s v="photography/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x v="8"/>
    <s v="photobooks"/>
    <s v="photography/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x v="8"/>
    <s v="photobooks"/>
    <s v="photography/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x v="8"/>
    <s v="photobooks"/>
    <s v="photography/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x v="8"/>
    <s v="photobooks"/>
    <s v="photography/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s v="photography/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x v="8"/>
    <s v="photobooks"/>
    <s v="photography/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x v="8"/>
    <s v="photobooks"/>
    <s v="photography/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s v="photography/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x v="8"/>
    <s v="photobooks"/>
    <s v="photography/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x v="8"/>
    <s v="photobooks"/>
    <s v="photography/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x v="8"/>
    <s v="photobooks"/>
    <s v="photography/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x v="8"/>
    <s v="photobooks"/>
    <s v="photography/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x v="8"/>
    <s v="photobooks"/>
    <s v="photography/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x v="8"/>
    <s v="photobooks"/>
    <s v="photography/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x v="8"/>
    <s v="photobooks"/>
    <s v="photography/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x v="8"/>
    <s v="photobooks"/>
    <s v="photography/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x v="8"/>
    <s v="photobooks"/>
    <s v="photography/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x v="4"/>
    <s v="world music"/>
    <s v="music/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s v="music/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x v="4"/>
    <s v="world music"/>
    <s v="music/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s v="music/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x v="4"/>
    <s v="world music"/>
    <s v="music/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s v="music/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s v="music/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s v="music/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s v="music/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x v="4"/>
    <s v="world music"/>
    <s v="music/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s v="music/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s v="music/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s v="music/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s v="music/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x v="4"/>
    <s v="world music"/>
    <s v="music/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s v="music/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x v="4"/>
    <s v="world music"/>
    <s v="music/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x v="4"/>
    <s v="world music"/>
    <s v="music/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s v="music/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s v="music/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x v="4"/>
    <s v="rock"/>
    <s v="music/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x v="4"/>
    <s v="rock"/>
    <s v="music/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x v="4"/>
    <s v="rock"/>
    <s v="music/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s v="music/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x v="4"/>
    <s v="rock"/>
    <s v="music/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x v="4"/>
    <s v="rock"/>
    <s v="music/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x v="4"/>
    <s v="rock"/>
    <s v="music/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x v="4"/>
    <s v="rock"/>
    <s v="music/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x v="4"/>
    <s v="rock"/>
    <s v="music/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x v="4"/>
    <s v="rock"/>
    <s v="music/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x v="4"/>
    <s v="rock"/>
    <s v="music/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x v="4"/>
    <s v="rock"/>
    <s v="music/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x v="4"/>
    <s v="rock"/>
    <s v="music/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x v="4"/>
    <s v="rock"/>
    <s v="music/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x v="4"/>
    <s v="rock"/>
    <s v="music/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x v="4"/>
    <s v="rock"/>
    <s v="music/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x v="4"/>
    <s v="rock"/>
    <s v="music/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x v="4"/>
    <s v="rock"/>
    <s v="music/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x v="4"/>
    <s v="rock"/>
    <s v="music/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x v="4"/>
    <s v="rock"/>
    <s v="music/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x v="4"/>
    <s v="rock"/>
    <s v="music/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x v="4"/>
    <s v="rock"/>
    <s v="music/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s v="music/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x v="4"/>
    <s v="rock"/>
    <s v="music/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x v="4"/>
    <s v="rock"/>
    <s v="music/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x v="4"/>
    <s v="rock"/>
    <s v="music/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x v="4"/>
    <s v="rock"/>
    <s v="music/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x v="4"/>
    <s v="rock"/>
    <s v="music/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x v="4"/>
    <s v="rock"/>
    <s v="music/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x v="4"/>
    <s v="rock"/>
    <s v="music/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x v="4"/>
    <s v="rock"/>
    <s v="music/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x v="4"/>
    <s v="rock"/>
    <s v="music/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x v="4"/>
    <s v="rock"/>
    <s v="music/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x v="4"/>
    <s v="rock"/>
    <s v="music/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x v="4"/>
    <s v="rock"/>
    <s v="music/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x v="4"/>
    <s v="rock"/>
    <s v="music/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x v="4"/>
    <s v="rock"/>
    <s v="music/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x v="4"/>
    <s v="rock"/>
    <s v="music/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x v="4"/>
    <s v="rock"/>
    <s v="music/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x v="4"/>
    <s v="rock"/>
    <s v="music/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x v="1"/>
    <s v="plays"/>
    <s v="theater/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x v="1"/>
    <s v="plays"/>
    <s v="theater/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s v="theater/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s v="theater/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x v="1"/>
    <s v="plays"/>
    <s v="theater/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x v="1"/>
    <s v="plays"/>
    <s v="theater/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x v="1"/>
    <s v="plays"/>
    <s v="theater/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x v="1"/>
    <s v="plays"/>
    <s v="theater/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x v="1"/>
    <s v="plays"/>
    <s v="theater/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x v="1"/>
    <s v="plays"/>
    <s v="theater/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x v="1"/>
    <s v="plays"/>
    <s v="theater/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x v="1"/>
    <s v="plays"/>
    <s v="theater/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x v="1"/>
    <s v="plays"/>
    <s v="theater/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x v="1"/>
    <s v="plays"/>
    <s v="theater/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x v="1"/>
    <s v="plays"/>
    <s v="theater/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x v="1"/>
    <s v="plays"/>
    <s v="theater/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s v="theater/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x v="1"/>
    <s v="plays"/>
    <s v="theater/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s v="theater/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x v="1"/>
    <s v="plays"/>
    <s v="theater/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x v="2"/>
    <s v="wearables"/>
    <s v="technology/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x v="2"/>
    <s v="wearables"/>
    <s v="technology/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x v="2"/>
    <s v="wearables"/>
    <s v="technology/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x v="2"/>
    <s v="wearables"/>
    <s v="technology/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x v="2"/>
    <s v="wearables"/>
    <s v="technology/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x v="2"/>
    <s v="wearables"/>
    <s v="technology/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x v="2"/>
    <s v="wearables"/>
    <s v="technology/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s v="technology/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s v="technology/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x v="2"/>
    <s v="wearables"/>
    <s v="technology/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x v="2"/>
    <s v="wearables"/>
    <s v="technology/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x v="2"/>
    <s v="wearables"/>
    <s v="technology/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s v="technology/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x v="2"/>
    <s v="wearables"/>
    <s v="technology/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x v="2"/>
    <s v="wearables"/>
    <s v="technology/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x v="2"/>
    <s v="wearables"/>
    <s v="technology/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x v="2"/>
    <s v="wearables"/>
    <s v="technology/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x v="2"/>
    <s v="wearables"/>
    <s v="technology/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s v="technology/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x v="2"/>
    <s v="wearables"/>
    <s v="technology/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x v="2"/>
    <s v="wearables"/>
    <s v="technology/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s v="technology/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x v="2"/>
    <s v="wearables"/>
    <s v="technology/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x v="2"/>
    <s v="wearables"/>
    <s v="technology/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x v="2"/>
    <s v="wearables"/>
    <s v="technology/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x v="2"/>
    <s v="wearables"/>
    <s v="technology/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s v="technology/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s v="technology/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s v="technology/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s v="technology/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x v="2"/>
    <s v="wearables"/>
    <s v="technology/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s v="technology/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x v="2"/>
    <s v="wearables"/>
    <s v="technology/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x v="2"/>
    <s v="wearables"/>
    <s v="technology/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x v="2"/>
    <s v="wearables"/>
    <s v="technology/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x v="2"/>
    <s v="wearables"/>
    <s v="technology/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s v="technology/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x v="2"/>
    <s v="wearables"/>
    <s v="technology/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s v="technology/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x v="2"/>
    <s v="wearables"/>
    <s v="technology/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x v="3"/>
    <s v="nonfiction"/>
    <s v="publishing/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x v="3"/>
    <s v="nonfiction"/>
    <s v="publishing/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x v="3"/>
    <s v="nonfiction"/>
    <s v="publishing/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x v="3"/>
    <s v="nonfiction"/>
    <s v="publishing/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x v="3"/>
    <s v="nonfiction"/>
    <s v="publishing/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x v="3"/>
    <s v="nonfiction"/>
    <s v="publishing/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x v="3"/>
    <s v="nonfiction"/>
    <s v="publishing/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x v="3"/>
    <s v="nonfiction"/>
    <s v="publishing/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x v="3"/>
    <s v="nonfiction"/>
    <s v="publishing/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x v="3"/>
    <s v="nonfiction"/>
    <s v="publishing/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x v="3"/>
    <s v="nonfiction"/>
    <s v="publishing/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x v="3"/>
    <s v="nonfiction"/>
    <s v="publishing/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x v="3"/>
    <s v="nonfiction"/>
    <s v="publishing/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x v="3"/>
    <s v="nonfiction"/>
    <s v="publishing/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x v="3"/>
    <s v="nonfiction"/>
    <s v="publishing/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x v="3"/>
    <s v="nonfiction"/>
    <s v="publishing/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x v="3"/>
    <s v="nonfiction"/>
    <s v="publishing/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x v="3"/>
    <s v="nonfiction"/>
    <s v="publishing/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s v="publishing/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s v="publishing/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x v="4"/>
    <s v="rock"/>
    <s v="music/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x v="4"/>
    <s v="rock"/>
    <s v="music/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x v="4"/>
    <s v="rock"/>
    <s v="music/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x v="4"/>
    <s v="rock"/>
    <s v="music/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x v="4"/>
    <s v="rock"/>
    <s v="music/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x v="4"/>
    <s v="rock"/>
    <s v="music/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s v="music/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x v="4"/>
    <s v="rock"/>
    <s v="music/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s v="music/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x v="4"/>
    <s v="rock"/>
    <s v="music/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x v="4"/>
    <s v="rock"/>
    <s v="music/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x v="4"/>
    <s v="rock"/>
    <s v="music/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x v="4"/>
    <s v="rock"/>
    <s v="music/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x v="4"/>
    <s v="rock"/>
    <s v="music/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x v="4"/>
    <s v="rock"/>
    <s v="music/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x v="4"/>
    <s v="rock"/>
    <s v="music/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s v="music/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x v="4"/>
    <s v="rock"/>
    <s v="music/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x v="4"/>
    <s v="rock"/>
    <s v="music/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x v="4"/>
    <s v="rock"/>
    <s v="music/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x v="4"/>
    <s v="rock"/>
    <s v="music/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x v="4"/>
    <s v="rock"/>
    <s v="music/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s v="music/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x v="4"/>
    <s v="rock"/>
    <s v="music/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x v="4"/>
    <s v="rock"/>
    <s v="music/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x v="4"/>
    <s v="rock"/>
    <s v="music/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x v="4"/>
    <s v="rock"/>
    <s v="music/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x v="4"/>
    <s v="rock"/>
    <s v="music/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x v="4"/>
    <s v="rock"/>
    <s v="music/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x v="4"/>
    <s v="rock"/>
    <s v="music/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x v="4"/>
    <s v="rock"/>
    <s v="music/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x v="4"/>
    <s v="rock"/>
    <s v="music/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x v="4"/>
    <s v="rock"/>
    <s v="music/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x v="4"/>
    <s v="rock"/>
    <s v="music/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x v="4"/>
    <s v="rock"/>
    <s v="music/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x v="4"/>
    <s v="rock"/>
    <s v="music/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x v="4"/>
    <s v="rock"/>
    <s v="music/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x v="4"/>
    <s v="rock"/>
    <s v="music/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x v="4"/>
    <s v="rock"/>
    <s v="music/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x v="4"/>
    <s v="rock"/>
    <s v="music/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s v="publishing/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x v="3"/>
    <s v="translations"/>
    <s v="publishing/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s v="publishing/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s v="publishing/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s v="publishing/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s v="publishing/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s v="publishing/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x v="3"/>
    <s v="translations"/>
    <s v="publishing/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x v="3"/>
    <s v="translations"/>
    <s v="publishing/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s v="publishing/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s v="publishing/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x v="3"/>
    <s v="translations"/>
    <s v="publishing/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s v="publishing/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s v="publishing/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s v="publishing/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s v="publishing/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s v="publishing/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s v="publishing/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s v="publishing/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s v="publishing/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x v="3"/>
    <s v="translations"/>
    <s v="publishing/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s v="publishing/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s v="publishing/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s v="publishing/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s v="publishing/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s v="publishing/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s v="publishing/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x v="3"/>
    <s v="translations"/>
    <s v="publishing/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s v="publishing/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s v="publishing/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x v="3"/>
    <s v="translations"/>
    <s v="publishing/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s v="publishing/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s v="publishing/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x v="3"/>
    <s v="translations"/>
    <s v="publishing/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s v="publishing/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s v="publishing/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s v="publishing/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x v="3"/>
    <s v="translations"/>
    <s v="publishing/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s v="publishing/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s v="publishing/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s v="publishing/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s v="publishing/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s v="publishing/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s v="publishing/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s v="publishing/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s v="publishing/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s v="publishing/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s v="publishing/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s v="publishing/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s v="publishing/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s v="publishing/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s v="publishing/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x v="3"/>
    <s v="translations"/>
    <s v="publishing/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s v="publishing/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s v="publishing/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s v="publishing/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s v="publishing/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x v="3"/>
    <s v="radio &amp; podcasts"/>
    <s v="publishing/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x v="3"/>
    <s v="radio &amp; podcasts"/>
    <s v="publishing/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s v="publishing/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x v="3"/>
    <s v="radio &amp; podcasts"/>
    <s v="publishing/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x v="3"/>
    <s v="radio &amp; podcasts"/>
    <s v="publishing/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x v="3"/>
    <s v="radio &amp; podcasts"/>
    <s v="publishing/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s v="publishing/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x v="3"/>
    <s v="radio &amp; podcasts"/>
    <s v="publishing/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x v="3"/>
    <s v="radio &amp; podcasts"/>
    <s v="publishing/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x v="3"/>
    <s v="radio &amp; podcasts"/>
    <s v="publishing/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x v="3"/>
    <s v="radio &amp; podcasts"/>
    <s v="publishing/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x v="3"/>
    <s v="radio &amp; podcasts"/>
    <s v="publishing/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x v="3"/>
    <s v="radio &amp; podcasts"/>
    <s v="publishing/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x v="3"/>
    <s v="radio &amp; podcasts"/>
    <s v="publishing/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x v="3"/>
    <s v="radio &amp; podcasts"/>
    <s v="publishing/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x v="3"/>
    <s v="radio &amp; podcasts"/>
    <s v="publishing/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x v="3"/>
    <s v="radio &amp; podcasts"/>
    <s v="publishing/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x v="3"/>
    <s v="radio &amp; podcasts"/>
    <s v="publishing/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x v="3"/>
    <s v="radio &amp; podcasts"/>
    <s v="publishing/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x v="3"/>
    <s v="radio &amp; podcasts"/>
    <s v="publishing/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s v="publishing/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s v="publishing/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s v="publishing/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s v="publishing/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s v="publishing/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s v="publishing/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s v="publishing/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s v="publishing/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s v="publishing/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x v="3"/>
    <s v="fiction"/>
    <s v="publishing/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s v="publishing/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s v="publishing/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s v="publishing/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x v="3"/>
    <s v="fiction"/>
    <s v="publishing/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s v="publishing/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s v="publishing/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s v="publishing/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s v="publishing/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s v="publishing/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x v="3"/>
    <s v="fiction"/>
    <s v="publishing/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x v="8"/>
    <s v="photobooks"/>
    <s v="photography/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x v="8"/>
    <s v="photobooks"/>
    <s v="photography/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x v="8"/>
    <s v="photobooks"/>
    <s v="photography/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x v="8"/>
    <s v="photobooks"/>
    <s v="photography/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x v="8"/>
    <s v="photobooks"/>
    <s v="photography/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x v="8"/>
    <s v="photobooks"/>
    <s v="photography/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x v="8"/>
    <s v="photobooks"/>
    <s v="photography/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x v="8"/>
    <s v="photobooks"/>
    <s v="photography/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x v="8"/>
    <s v="photobooks"/>
    <s v="photography/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x v="8"/>
    <s v="photobooks"/>
    <s v="photography/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x v="8"/>
    <s v="photobooks"/>
    <s v="photography/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x v="8"/>
    <s v="photobooks"/>
    <s v="photography/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x v="8"/>
    <s v="photobooks"/>
    <s v="photography/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x v="8"/>
    <s v="photobooks"/>
    <s v="photography/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x v="8"/>
    <s v="photobooks"/>
    <s v="photography/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x v="8"/>
    <s v="photobooks"/>
    <s v="photography/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x v="8"/>
    <s v="photobooks"/>
    <s v="photography/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x v="8"/>
    <s v="photobooks"/>
    <s v="photography/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x v="8"/>
    <s v="photobooks"/>
    <s v="photography/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x v="8"/>
    <s v="photobooks"/>
    <s v="photography/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x v="8"/>
    <s v="photobooks"/>
    <s v="photography/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x v="8"/>
    <s v="photobooks"/>
    <s v="photography/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x v="8"/>
    <s v="photobooks"/>
    <s v="photography/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x v="8"/>
    <s v="photobooks"/>
    <s v="photography/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x v="8"/>
    <s v="photobooks"/>
    <s v="photography/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x v="8"/>
    <s v="photobooks"/>
    <s v="photography/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x v="8"/>
    <s v="photobooks"/>
    <s v="photography/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x v="8"/>
    <s v="photobooks"/>
    <s v="photography/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x v="8"/>
    <s v="photobooks"/>
    <s v="photography/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x v="8"/>
    <s v="photobooks"/>
    <s v="photography/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x v="8"/>
    <s v="photobooks"/>
    <s v="photography/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x v="8"/>
    <s v="photobooks"/>
    <s v="photography/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x v="8"/>
    <s v="photobooks"/>
    <s v="photography/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x v="8"/>
    <s v="photobooks"/>
    <s v="photography/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x v="8"/>
    <s v="photobooks"/>
    <s v="photography/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x v="8"/>
    <s v="photobooks"/>
    <s v="photography/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x v="8"/>
    <s v="photobooks"/>
    <s v="photography/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x v="8"/>
    <s v="photobooks"/>
    <s v="photography/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x v="8"/>
    <s v="photobooks"/>
    <s v="photography/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x v="8"/>
    <s v="photobooks"/>
    <s v="photography/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s v="photography/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s v="photography/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s v="photography/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s v="photography/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s v="photography/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x v="8"/>
    <s v="nature"/>
    <s v="photography/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s v="photography/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s v="photography/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x v="8"/>
    <s v="nature"/>
    <s v="photography/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x v="8"/>
    <s v="nature"/>
    <s v="photography/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s v="photography/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x v="8"/>
    <s v="nature"/>
    <s v="photography/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s v="photography/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s v="photography/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s v="photography/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x v="8"/>
    <s v="nature"/>
    <s v="photography/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s v="photography/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x v="8"/>
    <s v="nature"/>
    <s v="photography/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s v="photography/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s v="photography/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s v="publishing/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s v="publishing/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s v="publishing/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s v="publishing/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s v="publishing/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x v="3"/>
    <s v="art books"/>
    <s v="publishing/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x v="3"/>
    <s v="art books"/>
    <s v="publishing/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s v="publishing/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s v="publishing/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x v="3"/>
    <s v="art books"/>
    <s v="publishing/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s v="publishing/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x v="3"/>
    <s v="art books"/>
    <s v="publishing/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x v="3"/>
    <s v="art books"/>
    <s v="publishing/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x v="3"/>
    <s v="art books"/>
    <s v="publishing/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x v="3"/>
    <s v="art books"/>
    <s v="publishing/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s v="publishing/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s v="publishing/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s v="publishing/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s v="publishing/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s v="publishing/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s v="photography/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s v="photography/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s v="photography/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s v="photography/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x v="8"/>
    <s v="places"/>
    <s v="photography/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s v="photography/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s v="photography/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s v="photography/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s v="photography/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s v="photography/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x v="8"/>
    <s v="places"/>
    <s v="photography/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s v="photography/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s v="photography/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s v="photography/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s v="photography/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s v="photography/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s v="photography/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s v="photography/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s v="photography/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x v="8"/>
    <s v="places"/>
    <s v="photography/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x v="4"/>
    <s v="rock"/>
    <s v="music/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x v="4"/>
    <s v="rock"/>
    <s v="music/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x v="4"/>
    <s v="rock"/>
    <s v="music/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x v="4"/>
    <s v="rock"/>
    <s v="music/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x v="4"/>
    <s v="rock"/>
    <s v="music/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x v="4"/>
    <s v="rock"/>
    <s v="music/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x v="4"/>
    <s v="rock"/>
    <s v="music/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x v="4"/>
    <s v="rock"/>
    <s v="music/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s v="music/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x v="4"/>
    <s v="rock"/>
    <s v="music/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x v="4"/>
    <s v="rock"/>
    <s v="music/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s v="music/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x v="4"/>
    <s v="rock"/>
    <s v="music/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x v="4"/>
    <s v="rock"/>
    <s v="music/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x v="4"/>
    <s v="rock"/>
    <s v="music/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x v="4"/>
    <s v="rock"/>
    <s v="music/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x v="4"/>
    <s v="rock"/>
    <s v="music/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x v="4"/>
    <s v="rock"/>
    <s v="music/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x v="4"/>
    <s v="rock"/>
    <s v="music/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x v="4"/>
    <s v="rock"/>
    <s v="music/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x v="4"/>
    <s v="rock"/>
    <s v="music/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x v="4"/>
    <s v="rock"/>
    <s v="music/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x v="4"/>
    <s v="rock"/>
    <s v="music/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s v="music/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x v="4"/>
    <s v="rock"/>
    <s v="music/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x v="4"/>
    <s v="rock"/>
    <s v="music/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x v="4"/>
    <s v="rock"/>
    <s v="music/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x v="4"/>
    <s v="rock"/>
    <s v="music/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x v="4"/>
    <s v="rock"/>
    <s v="music/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x v="4"/>
    <s v="rock"/>
    <s v="music/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x v="4"/>
    <s v="rock"/>
    <s v="music/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x v="4"/>
    <s v="rock"/>
    <s v="music/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x v="4"/>
    <s v="rock"/>
    <s v="music/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x v="4"/>
    <s v="rock"/>
    <s v="music/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x v="4"/>
    <s v="rock"/>
    <s v="music/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x v="4"/>
    <s v="rock"/>
    <s v="music/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s v="music/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x v="4"/>
    <s v="rock"/>
    <s v="music/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x v="4"/>
    <s v="rock"/>
    <s v="music/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x v="4"/>
    <s v="rock"/>
    <s v="music/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s v="music/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x v="4"/>
    <s v="pop"/>
    <s v="music/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x v="4"/>
    <s v="pop"/>
    <s v="music/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x v="4"/>
    <s v="pop"/>
    <s v="music/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s v="music/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x v="4"/>
    <s v="pop"/>
    <s v="music/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x v="4"/>
    <s v="pop"/>
    <s v="music/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x v="4"/>
    <s v="pop"/>
    <s v="music/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x v="4"/>
    <s v="pop"/>
    <s v="music/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x v="4"/>
    <s v="pop"/>
    <s v="music/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s v="music/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x v="4"/>
    <s v="pop"/>
    <s v="music/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x v="4"/>
    <s v="pop"/>
    <s v="music/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x v="4"/>
    <s v="pop"/>
    <s v="music/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x v="4"/>
    <s v="pop"/>
    <s v="music/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x v="4"/>
    <s v="pop"/>
    <s v="music/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x v="4"/>
    <s v="pop"/>
    <s v="music/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x v="4"/>
    <s v="pop"/>
    <s v="music/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x v="4"/>
    <s v="pop"/>
    <s v="music/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x v="4"/>
    <s v="pop"/>
    <s v="music/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x v="4"/>
    <s v="pop"/>
    <s v="music/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x v="4"/>
    <s v="pop"/>
    <s v="music/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s v="music/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x v="4"/>
    <s v="pop"/>
    <s v="music/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x v="4"/>
    <s v="pop"/>
    <s v="music/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x v="4"/>
    <s v="pop"/>
    <s v="music/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x v="4"/>
    <s v="pop"/>
    <s v="music/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x v="4"/>
    <s v="pop"/>
    <s v="music/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s v="music/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x v="4"/>
    <s v="pop"/>
    <s v="music/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x v="4"/>
    <s v="pop"/>
    <s v="music/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x v="4"/>
    <s v="pop"/>
    <s v="music/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x v="4"/>
    <s v="pop"/>
    <s v="music/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x v="4"/>
    <s v="pop"/>
    <s v="music/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x v="4"/>
    <s v="pop"/>
    <s v="music/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x v="4"/>
    <s v="pop"/>
    <s v="music/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x v="4"/>
    <s v="pop"/>
    <s v="music/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x v="4"/>
    <s v="pop"/>
    <s v="music/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s v="music/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s v="music/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x v="4"/>
    <s v="faith"/>
    <s v="music/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s v="music/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s v="music/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x v="4"/>
    <s v="faith"/>
    <s v="music/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s v="music/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s v="music/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x v="4"/>
    <s v="faith"/>
    <s v="music/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x v="4"/>
    <s v="faith"/>
    <s v="music/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x v="4"/>
    <s v="faith"/>
    <s v="music/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x v="4"/>
    <s v="faith"/>
    <s v="music/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x v="4"/>
    <s v="faith"/>
    <s v="music/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x v="4"/>
    <s v="faith"/>
    <s v="music/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s v="music/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s v="music/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x v="4"/>
    <s v="faith"/>
    <s v="music/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s v="music/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x v="4"/>
    <s v="faith"/>
    <s v="music/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s v="music/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s v="music/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x v="4"/>
    <s v="faith"/>
    <s v="music/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s v="music/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s v="music/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s v="music/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x v="4"/>
    <s v="faith"/>
    <s v="music/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s v="music/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s v="music/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x v="4"/>
    <s v="faith"/>
    <s v="music/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s v="music/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s v="music/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s v="music/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s v="music/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s v="music/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s v="music/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x v="4"/>
    <s v="faith"/>
    <s v="music/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s v="music/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s v="music/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x v="4"/>
    <s v="faith"/>
    <s v="music/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s v="music/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x v="4"/>
    <s v="faith"/>
    <s v="music/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x v="4"/>
    <s v="faith"/>
    <s v="music/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s v="music/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s v="music/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x v="4"/>
    <s v="faith"/>
    <s v="music/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s v="music/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x v="4"/>
    <s v="faith"/>
    <s v="music/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s v="music/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s v="music/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x v="4"/>
    <s v="faith"/>
    <s v="music/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s v="music/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s v="music/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s v="music/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s v="music/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s v="music/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s v="music/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s v="music/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s v="music/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x v="4"/>
    <s v="faith"/>
    <s v="music/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s v="music/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s v="music/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s v="music/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x v="8"/>
    <s v="photobooks"/>
    <s v="photography/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x v="8"/>
    <s v="photobooks"/>
    <s v="photography/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x v="8"/>
    <s v="photobooks"/>
    <s v="photography/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x v="8"/>
    <s v="photobooks"/>
    <s v="photography/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x v="8"/>
    <s v="photobooks"/>
    <s v="photography/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x v="8"/>
    <s v="photobooks"/>
    <s v="photography/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x v="8"/>
    <s v="photobooks"/>
    <s v="photography/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x v="8"/>
    <s v="photobooks"/>
    <s v="photography/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x v="8"/>
    <s v="photobooks"/>
    <s v="photography/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x v="8"/>
    <s v="photobooks"/>
    <s v="photography/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x v="8"/>
    <s v="photobooks"/>
    <s v="photography/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x v="8"/>
    <s v="photobooks"/>
    <s v="photography/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x v="8"/>
    <s v="photobooks"/>
    <s v="photography/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x v="8"/>
    <s v="photobooks"/>
    <s v="photography/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s v="photography/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s v="photography/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x v="8"/>
    <s v="photobooks"/>
    <s v="photography/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x v="8"/>
    <s v="photobooks"/>
    <s v="photography/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x v="8"/>
    <s v="photobooks"/>
    <s v="photography/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x v="8"/>
    <s v="photobooks"/>
    <s v="photography/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x v="8"/>
    <s v="photobooks"/>
    <s v="photography/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s v="photography/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x v="8"/>
    <s v="photobooks"/>
    <s v="photography/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x v="8"/>
    <s v="photobooks"/>
    <s v="photography/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x v="8"/>
    <s v="photobooks"/>
    <s v="photography/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s v="photography/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x v="8"/>
    <s v="photobooks"/>
    <s v="photography/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x v="8"/>
    <s v="photobooks"/>
    <s v="photography/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x v="8"/>
    <s v="photobooks"/>
    <s v="photography/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s v="photography/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s v="photography/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x v="8"/>
    <s v="photobooks"/>
    <s v="photography/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x v="8"/>
    <s v="photobooks"/>
    <s v="photography/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x v="8"/>
    <s v="photobooks"/>
    <s v="photography/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x v="8"/>
    <s v="photobooks"/>
    <s v="photography/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s v="photography/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s v="photography/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x v="8"/>
    <s v="photobooks"/>
    <s v="photography/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x v="8"/>
    <s v="photobooks"/>
    <s v="photography/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x v="8"/>
    <s v="photobooks"/>
    <s v="photography/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x v="8"/>
    <s v="photobooks"/>
    <s v="photography/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x v="8"/>
    <s v="photobooks"/>
    <s v="photography/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x v="8"/>
    <s v="photobooks"/>
    <s v="photography/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x v="8"/>
    <s v="photobooks"/>
    <s v="photography/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x v="8"/>
    <s v="photobooks"/>
    <s v="photography/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x v="8"/>
    <s v="photobooks"/>
    <s v="photography/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x v="8"/>
    <s v="photobooks"/>
    <s v="photography/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s v="photography/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s v="photography/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x v="8"/>
    <s v="photobooks"/>
    <s v="photography/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s v="photography/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x v="8"/>
    <s v="photobooks"/>
    <s v="photography/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s v="photography/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x v="8"/>
    <s v="photobooks"/>
    <s v="photography/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x v="8"/>
    <s v="photobooks"/>
    <s v="photography/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x v="8"/>
    <s v="photobooks"/>
    <s v="photography/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s v="photography/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x v="8"/>
    <s v="photobooks"/>
    <s v="photography/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x v="8"/>
    <s v="photobooks"/>
    <s v="photography/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x v="8"/>
    <s v="photobooks"/>
    <s v="photography/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x v="8"/>
    <s v="photobooks"/>
    <s v="photography/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x v="8"/>
    <s v="photobooks"/>
    <s v="photography/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x v="8"/>
    <s v="photobooks"/>
    <s v="photography/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x v="8"/>
    <s v="photobooks"/>
    <s v="photography/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x v="8"/>
    <s v="photobooks"/>
    <s v="photography/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x v="8"/>
    <s v="photobooks"/>
    <s v="photography/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x v="8"/>
    <s v="photobooks"/>
    <s v="photography/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x v="8"/>
    <s v="photobooks"/>
    <s v="photography/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x v="8"/>
    <s v="photobooks"/>
    <s v="photography/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s v="photography/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x v="8"/>
    <s v="photobooks"/>
    <s v="photography/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x v="8"/>
    <s v="photobooks"/>
    <s v="photography/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s v="photography/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x v="8"/>
    <s v="photobooks"/>
    <s v="photography/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s v="photography/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x v="8"/>
    <s v="photobooks"/>
    <s v="photography/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s v="photography/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s v="photography/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s v="photography/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x v="8"/>
    <s v="photobooks"/>
    <s v="photography/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x v="4"/>
    <s v="rock"/>
    <s v="music/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x v="4"/>
    <s v="rock"/>
    <s v="music/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x v="4"/>
    <s v="rock"/>
    <s v="music/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s v="music/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s v="music/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x v="4"/>
    <s v="rock"/>
    <s v="music/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x v="4"/>
    <s v="rock"/>
    <s v="music/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x v="4"/>
    <s v="rock"/>
    <s v="music/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x v="4"/>
    <s v="rock"/>
    <s v="music/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x v="4"/>
    <s v="rock"/>
    <s v="music/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x v="4"/>
    <s v="rock"/>
    <s v="music/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s v="music/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s v="music/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x v="4"/>
    <s v="rock"/>
    <s v="music/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x v="4"/>
    <s v="rock"/>
    <s v="music/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x v="4"/>
    <s v="rock"/>
    <s v="music/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x v="4"/>
    <s v="rock"/>
    <s v="music/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x v="4"/>
    <s v="rock"/>
    <s v="music/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x v="4"/>
    <s v="rock"/>
    <s v="music/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x v="4"/>
    <s v="rock"/>
    <s v="music/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x v="4"/>
    <s v="rock"/>
    <s v="music/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x v="4"/>
    <s v="rock"/>
    <s v="music/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x v="4"/>
    <s v="rock"/>
    <s v="music/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s v="music/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x v="4"/>
    <s v="rock"/>
    <s v="music/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x v="4"/>
    <s v="rock"/>
    <s v="music/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x v="4"/>
    <s v="rock"/>
    <s v="music/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x v="4"/>
    <s v="rock"/>
    <s v="music/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x v="4"/>
    <s v="rock"/>
    <s v="music/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x v="4"/>
    <s v="rock"/>
    <s v="music/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x v="4"/>
    <s v="rock"/>
    <s v="music/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x v="4"/>
    <s v="rock"/>
    <s v="music/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x v="4"/>
    <s v="rock"/>
    <s v="music/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x v="4"/>
    <s v="rock"/>
    <s v="music/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x v="4"/>
    <s v="rock"/>
    <s v="music/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x v="4"/>
    <s v="rock"/>
    <s v="music/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x v="4"/>
    <s v="rock"/>
    <s v="music/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x v="4"/>
    <s v="rock"/>
    <s v="music/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x v="4"/>
    <s v="rock"/>
    <s v="music/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x v="4"/>
    <s v="rock"/>
    <s v="music/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s v="games/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x v="6"/>
    <s v="mobile games"/>
    <s v="games/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s v="games/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x v="6"/>
    <s v="mobile games"/>
    <s v="games/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s v="games/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s v="games/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s v="games/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x v="6"/>
    <s v="mobile games"/>
    <s v="games/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s v="games/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x v="6"/>
    <s v="mobile games"/>
    <s v="games/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x v="6"/>
    <s v="mobile games"/>
    <s v="games/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x v="6"/>
    <s v="mobile games"/>
    <s v="games/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s v="games/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s v="games/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s v="games/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s v="games/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s v="games/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s v="games/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s v="games/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x v="6"/>
    <s v="mobile games"/>
    <s v="games/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x v="4"/>
    <s v="indie rock"/>
    <s v="music/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x v="4"/>
    <s v="indie rock"/>
    <s v="music/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x v="4"/>
    <s v="indie rock"/>
    <s v="music/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x v="4"/>
    <s v="indie rock"/>
    <s v="music/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x v="4"/>
    <s v="indie rock"/>
    <s v="music/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x v="4"/>
    <s v="indie rock"/>
    <s v="music/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x v="4"/>
    <s v="indie rock"/>
    <s v="music/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x v="4"/>
    <s v="indie rock"/>
    <s v="music/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x v="4"/>
    <s v="indie rock"/>
    <s v="music/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x v="4"/>
    <s v="indie rock"/>
    <s v="music/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x v="4"/>
    <s v="indie rock"/>
    <s v="music/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x v="4"/>
    <s v="indie rock"/>
    <s v="music/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x v="4"/>
    <s v="indie rock"/>
    <s v="music/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s v="music/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x v="4"/>
    <s v="indie rock"/>
    <s v="music/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s v="music/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x v="4"/>
    <s v="indie rock"/>
    <s v="music/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x v="4"/>
    <s v="indie rock"/>
    <s v="music/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x v="4"/>
    <s v="indie rock"/>
    <s v="music/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x v="4"/>
    <s v="indie rock"/>
    <s v="music/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s v="technology/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s v="technology/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x v="2"/>
    <s v="gadgets"/>
    <s v="technology/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s v="technology/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s v="technology/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x v="2"/>
    <s v="gadgets"/>
    <s v="technology/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s v="technology/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s v="technology/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x v="2"/>
    <s v="gadgets"/>
    <s v="technology/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x v="2"/>
    <s v="gadgets"/>
    <s v="technology/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s v="technology/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x v="2"/>
    <s v="gadgets"/>
    <s v="technology/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s v="technology/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s v="technology/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s v="technology/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s v="technology/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x v="2"/>
    <s v="gadgets"/>
    <s v="technology/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x v="2"/>
    <s v="gadgets"/>
    <s v="technology/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x v="2"/>
    <s v="gadgets"/>
    <s v="technology/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x v="2"/>
    <s v="gadgets"/>
    <s v="technology/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s v="music/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x v="4"/>
    <s v="indie rock"/>
    <s v="music/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x v="4"/>
    <s v="indie rock"/>
    <s v="music/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s v="music/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x v="4"/>
    <s v="indie rock"/>
    <s v="music/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x v="4"/>
    <s v="indie rock"/>
    <s v="music/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x v="4"/>
    <s v="indie rock"/>
    <s v="music/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x v="4"/>
    <s v="indie rock"/>
    <s v="music/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s v="music/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x v="4"/>
    <s v="indie rock"/>
    <s v="music/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x v="4"/>
    <s v="indie rock"/>
    <s v="music/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x v="4"/>
    <s v="indie rock"/>
    <s v="music/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x v="4"/>
    <s v="indie rock"/>
    <s v="music/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x v="4"/>
    <s v="indie rock"/>
    <s v="music/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s v="music/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x v="4"/>
    <s v="indie rock"/>
    <s v="music/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x v="4"/>
    <s v="indie rock"/>
    <s v="music/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x v="4"/>
    <s v="indie rock"/>
    <s v="music/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x v="4"/>
    <s v="indie rock"/>
    <s v="music/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x v="4"/>
    <s v="indie rock"/>
    <s v="music/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x v="2"/>
    <s v="hardware"/>
    <s v="technology/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x v="2"/>
    <s v="hardware"/>
    <s v="technology/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x v="2"/>
    <s v="hardware"/>
    <s v="technology/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x v="2"/>
    <s v="hardware"/>
    <s v="technology/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x v="2"/>
    <s v="hardware"/>
    <s v="technology/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x v="2"/>
    <s v="hardware"/>
    <s v="technology/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x v="2"/>
    <s v="hardware"/>
    <s v="technology/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x v="2"/>
    <s v="hardware"/>
    <s v="technology/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x v="2"/>
    <s v="hardware"/>
    <s v="technology/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x v="2"/>
    <s v="hardware"/>
    <s v="technology/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x v="2"/>
    <s v="hardware"/>
    <s v="technology/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x v="2"/>
    <s v="hardware"/>
    <s v="technology/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x v="2"/>
    <s v="hardware"/>
    <s v="technology/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x v="2"/>
    <s v="hardware"/>
    <s v="technology/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x v="2"/>
    <s v="hardware"/>
    <s v="technology/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x v="2"/>
    <s v="hardware"/>
    <s v="technology/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x v="2"/>
    <s v="hardware"/>
    <s v="technology/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x v="2"/>
    <s v="hardware"/>
    <s v="technology/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x v="2"/>
    <s v="hardware"/>
    <s v="technology/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x v="2"/>
    <s v="hardware"/>
    <s v="technology/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x v="2"/>
    <s v="hardware"/>
    <s v="technology/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x v="2"/>
    <s v="hardware"/>
    <s v="technology/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s v="technology/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x v="2"/>
    <s v="hardware"/>
    <s v="technology/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x v="2"/>
    <s v="hardware"/>
    <s v="technology/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x v="2"/>
    <s v="hardware"/>
    <s v="technology/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x v="2"/>
    <s v="hardware"/>
    <s v="technology/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x v="2"/>
    <s v="hardware"/>
    <s v="technology/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x v="2"/>
    <s v="hardware"/>
    <s v="technology/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x v="2"/>
    <s v="hardware"/>
    <s v="technology/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x v="2"/>
    <s v="hardware"/>
    <s v="technology/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x v="2"/>
    <s v="hardware"/>
    <s v="technology/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x v="2"/>
    <s v="hardware"/>
    <s v="technology/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x v="2"/>
    <s v="hardware"/>
    <s v="technology/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x v="2"/>
    <s v="hardware"/>
    <s v="technology/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x v="2"/>
    <s v="hardware"/>
    <s v="technology/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x v="2"/>
    <s v="hardware"/>
    <s v="technology/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x v="2"/>
    <s v="hardware"/>
    <s v="technology/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x v="2"/>
    <s v="hardware"/>
    <s v="technology/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x v="2"/>
    <s v="hardware"/>
    <s v="technology/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s v="photography/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s v="photography/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x v="8"/>
    <s v="people"/>
    <s v="photography/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x v="8"/>
    <s v="people"/>
    <s v="photography/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s v="photography/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s v="photography/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x v="8"/>
    <s v="people"/>
    <s v="photography/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s v="photography/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s v="photography/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s v="photography/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x v="8"/>
    <s v="people"/>
    <s v="photography/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s v="photography/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s v="photography/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s v="photography/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s v="photography/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s v="photography/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s v="photography/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x v="8"/>
    <s v="people"/>
    <s v="photography/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x v="8"/>
    <s v="people"/>
    <s v="photography/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s v="photography/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x v="2"/>
    <s v="hardware"/>
    <s v="technology/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x v="2"/>
    <s v="hardware"/>
    <s v="technology/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x v="2"/>
    <s v="hardware"/>
    <s v="technology/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x v="2"/>
    <s v="hardware"/>
    <s v="technology/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x v="2"/>
    <s v="hardware"/>
    <s v="technology/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x v="2"/>
    <s v="hardware"/>
    <s v="technology/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x v="2"/>
    <s v="hardware"/>
    <s v="technology/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x v="2"/>
    <s v="hardware"/>
    <s v="technology/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x v="2"/>
    <s v="hardware"/>
    <s v="technology/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x v="2"/>
    <s v="hardware"/>
    <s v="technology/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x v="2"/>
    <s v="hardware"/>
    <s v="technology/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x v="2"/>
    <s v="hardware"/>
    <s v="technology/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x v="2"/>
    <s v="hardware"/>
    <s v="technology/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x v="2"/>
    <s v="hardware"/>
    <s v="technology/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x v="2"/>
    <s v="hardware"/>
    <s v="technology/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x v="2"/>
    <s v="hardware"/>
    <s v="technology/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x v="2"/>
    <s v="hardware"/>
    <s v="technology/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x v="2"/>
    <s v="hardware"/>
    <s v="technology/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x v="2"/>
    <s v="hardware"/>
    <s v="technology/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x v="2"/>
    <s v="hardware"/>
    <s v="technology/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x v="2"/>
    <s v="hardware"/>
    <s v="technology/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x v="2"/>
    <s v="hardware"/>
    <s v="technology/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x v="2"/>
    <s v="hardware"/>
    <s v="technology/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x v="2"/>
    <s v="hardware"/>
    <s v="technology/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x v="2"/>
    <s v="hardware"/>
    <s v="technology/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x v="2"/>
    <s v="hardware"/>
    <s v="technology/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x v="2"/>
    <s v="hardware"/>
    <s v="technology/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x v="2"/>
    <s v="hardware"/>
    <s v="technology/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x v="2"/>
    <s v="hardware"/>
    <s v="technology/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x v="2"/>
    <s v="hardware"/>
    <s v="technology/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x v="2"/>
    <s v="hardware"/>
    <s v="technology/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x v="2"/>
    <s v="hardware"/>
    <s v="technology/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x v="2"/>
    <s v="hardware"/>
    <s v="technology/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x v="2"/>
    <s v="hardware"/>
    <s v="technology/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x v="2"/>
    <s v="hardware"/>
    <s v="technology/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x v="2"/>
    <s v="hardware"/>
    <s v="technology/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x v="2"/>
    <s v="hardware"/>
    <s v="technology/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x v="2"/>
    <s v="hardware"/>
    <s v="technology/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x v="2"/>
    <s v="hardware"/>
    <s v="technology/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x v="2"/>
    <s v="hardware"/>
    <s v="technology/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x v="2"/>
    <s v="hardware"/>
    <s v="technology/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x v="2"/>
    <s v="hardware"/>
    <s v="technology/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x v="2"/>
    <s v="hardware"/>
    <s v="technology/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x v="2"/>
    <s v="hardware"/>
    <s v="technology/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x v="2"/>
    <s v="hardware"/>
    <s v="technology/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x v="2"/>
    <s v="hardware"/>
    <s v="technology/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x v="2"/>
    <s v="hardware"/>
    <s v="technology/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x v="2"/>
    <s v="hardware"/>
    <s v="technology/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x v="2"/>
    <s v="hardware"/>
    <s v="technology/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x v="2"/>
    <s v="hardware"/>
    <s v="technology/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x v="2"/>
    <s v="hardware"/>
    <s v="technology/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x v="2"/>
    <s v="hardware"/>
    <s v="technology/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x v="2"/>
    <s v="hardware"/>
    <s v="technology/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x v="2"/>
    <s v="hardware"/>
    <s v="technology/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x v="2"/>
    <s v="hardware"/>
    <s v="technology/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x v="2"/>
    <s v="hardware"/>
    <s v="technology/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x v="2"/>
    <s v="hardware"/>
    <s v="technology/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x v="2"/>
    <s v="hardware"/>
    <s v="technology/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x v="2"/>
    <s v="hardware"/>
    <s v="technology/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x v="2"/>
    <s v="hardware"/>
    <s v="technology/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x v="2"/>
    <s v="hardware"/>
    <s v="technology/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x v="2"/>
    <s v="hardware"/>
    <s v="technology/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x v="2"/>
    <s v="hardware"/>
    <s v="technology/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x v="2"/>
    <s v="hardware"/>
    <s v="technology/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x v="2"/>
    <s v="hardware"/>
    <s v="technology/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x v="2"/>
    <s v="hardware"/>
    <s v="technology/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s v="technology/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x v="2"/>
    <s v="hardware"/>
    <s v="technology/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x v="2"/>
    <s v="hardware"/>
    <s v="technology/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x v="2"/>
    <s v="hardware"/>
    <s v="technology/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x v="2"/>
    <s v="hardware"/>
    <s v="technology/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x v="2"/>
    <s v="hardware"/>
    <s v="technology/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s v="technology/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s v="technology/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x v="2"/>
    <s v="hardware"/>
    <s v="technology/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x v="2"/>
    <s v="hardware"/>
    <s v="technology/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x v="2"/>
    <s v="hardware"/>
    <s v="technology/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x v="2"/>
    <s v="hardware"/>
    <s v="technology/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x v="2"/>
    <s v="hardware"/>
    <s v="technology/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s v="technology/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x v="4"/>
    <s v="indie rock"/>
    <s v="music/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x v="4"/>
    <s v="indie rock"/>
    <s v="music/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s v="music/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x v="4"/>
    <s v="indie rock"/>
    <s v="music/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x v="4"/>
    <s v="indie rock"/>
    <s v="music/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x v="4"/>
    <s v="indie rock"/>
    <s v="music/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s v="music/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x v="4"/>
    <s v="indie rock"/>
    <s v="music/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x v="4"/>
    <s v="indie rock"/>
    <s v="music/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x v="4"/>
    <s v="indie rock"/>
    <s v="music/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x v="4"/>
    <s v="indie rock"/>
    <s v="music/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x v="4"/>
    <s v="indie rock"/>
    <s v="music/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x v="4"/>
    <s v="indie rock"/>
    <s v="music/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x v="4"/>
    <s v="indie rock"/>
    <s v="music/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x v="4"/>
    <s v="indie rock"/>
    <s v="music/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x v="4"/>
    <s v="indie rock"/>
    <s v="music/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x v="4"/>
    <s v="indie rock"/>
    <s v="music/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x v="4"/>
    <s v="indie rock"/>
    <s v="music/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x v="4"/>
    <s v="indie rock"/>
    <s v="music/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x v="4"/>
    <s v="indie rock"/>
    <s v="music/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x v="4"/>
    <s v="indie rock"/>
    <s v="music/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x v="4"/>
    <s v="indie rock"/>
    <s v="music/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x v="4"/>
    <s v="indie rock"/>
    <s v="music/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s v="music/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x v="4"/>
    <s v="indie rock"/>
    <s v="music/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x v="4"/>
    <s v="indie rock"/>
    <s v="music/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x v="4"/>
    <s v="indie rock"/>
    <s v="music/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x v="4"/>
    <s v="indie rock"/>
    <s v="music/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x v="4"/>
    <s v="indie rock"/>
    <s v="music/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x v="4"/>
    <s v="indie rock"/>
    <s v="music/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x v="4"/>
    <s v="indie rock"/>
    <s v="music/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x v="4"/>
    <s v="indie rock"/>
    <s v="music/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x v="4"/>
    <s v="indie rock"/>
    <s v="music/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x v="4"/>
    <s v="indie rock"/>
    <s v="music/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x v="4"/>
    <s v="indie rock"/>
    <s v="music/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x v="4"/>
    <s v="indie rock"/>
    <s v="music/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x v="4"/>
    <s v="indie rock"/>
    <s v="music/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x v="4"/>
    <s v="indie rock"/>
    <s v="music/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x v="4"/>
    <s v="indie rock"/>
    <s v="music/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x v="4"/>
    <s v="indie rock"/>
    <s v="music/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s v="games/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x v="6"/>
    <s v="video games"/>
    <s v="games/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s v="games/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s v="games/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x v="6"/>
    <s v="video games"/>
    <s v="games/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s v="games/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x v="6"/>
    <s v="video games"/>
    <s v="games/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s v="games/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x v="6"/>
    <s v="video games"/>
    <s v="games/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s v="games/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x v="6"/>
    <s v="video games"/>
    <s v="games/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x v="6"/>
    <s v="video games"/>
    <s v="games/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x v="6"/>
    <s v="video games"/>
    <s v="games/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x v="6"/>
    <s v="video games"/>
    <s v="games/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x v="6"/>
    <s v="video games"/>
    <s v="games/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x v="6"/>
    <s v="video games"/>
    <s v="games/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x v="6"/>
    <s v="video games"/>
    <s v="games/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x v="6"/>
    <s v="video games"/>
    <s v="games/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x v="6"/>
    <s v="video games"/>
    <s v="games/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x v="6"/>
    <s v="video games"/>
    <s v="games/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s v="games/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x v="6"/>
    <s v="video games"/>
    <s v="games/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s v="games/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x v="6"/>
    <s v="video games"/>
    <s v="games/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x v="6"/>
    <s v="video games"/>
    <s v="games/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s v="games/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x v="6"/>
    <s v="video games"/>
    <s v="games/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s v="games/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s v="games/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s v="games/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x v="6"/>
    <s v="video games"/>
    <s v="games/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s v="games/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s v="games/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s v="games/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s v="games/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x v="6"/>
    <s v="video games"/>
    <s v="games/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x v="6"/>
    <s v="video games"/>
    <s v="games/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x v="6"/>
    <s v="video games"/>
    <s v="games/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s v="games/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x v="6"/>
    <s v="video games"/>
    <s v="games/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x v="4"/>
    <s v="rock"/>
    <s v="music/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x v="4"/>
    <s v="rock"/>
    <s v="music/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x v="4"/>
    <s v="rock"/>
    <s v="music/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x v="4"/>
    <s v="rock"/>
    <s v="music/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x v="4"/>
    <s v="rock"/>
    <s v="music/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x v="4"/>
    <s v="rock"/>
    <s v="music/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s v="music/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x v="4"/>
    <s v="rock"/>
    <s v="music/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x v="4"/>
    <s v="rock"/>
    <s v="music/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x v="4"/>
    <s v="rock"/>
    <s v="music/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x v="4"/>
    <s v="rock"/>
    <s v="music/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x v="4"/>
    <s v="rock"/>
    <s v="music/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x v="4"/>
    <s v="rock"/>
    <s v="music/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x v="4"/>
    <s v="rock"/>
    <s v="music/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x v="4"/>
    <s v="rock"/>
    <s v="music/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x v="4"/>
    <s v="rock"/>
    <s v="music/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x v="4"/>
    <s v="rock"/>
    <s v="music/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x v="4"/>
    <s v="rock"/>
    <s v="music/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x v="4"/>
    <s v="rock"/>
    <s v="music/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x v="4"/>
    <s v="rock"/>
    <s v="music/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x v="6"/>
    <s v="tabletop games"/>
    <s v="games/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x v="6"/>
    <s v="tabletop games"/>
    <s v="games/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x v="6"/>
    <s v="tabletop games"/>
    <s v="games/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x v="6"/>
    <s v="tabletop games"/>
    <s v="games/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x v="6"/>
    <s v="tabletop games"/>
    <s v="games/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x v="6"/>
    <s v="tabletop games"/>
    <s v="games/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x v="6"/>
    <s v="tabletop games"/>
    <s v="games/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x v="6"/>
    <s v="tabletop games"/>
    <s v="games/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x v="6"/>
    <s v="tabletop games"/>
    <s v="games/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x v="6"/>
    <s v="tabletop games"/>
    <s v="games/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s v="games/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x v="6"/>
    <s v="tabletop games"/>
    <s v="games/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x v="6"/>
    <s v="tabletop games"/>
    <s v="games/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x v="6"/>
    <s v="tabletop games"/>
    <s v="games/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x v="6"/>
    <s v="tabletop games"/>
    <s v="games/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x v="6"/>
    <s v="tabletop games"/>
    <s v="games/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x v="6"/>
    <s v="tabletop games"/>
    <s v="games/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x v="6"/>
    <s v="tabletop games"/>
    <s v="games/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x v="6"/>
    <s v="tabletop games"/>
    <s v="games/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x v="6"/>
    <s v="tabletop games"/>
    <s v="games/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x v="4"/>
    <s v="electronic music"/>
    <s v="music/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x v="4"/>
    <s v="electronic music"/>
    <s v="music/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s v="music/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x v="4"/>
    <s v="electronic music"/>
    <s v="music/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x v="4"/>
    <s v="electronic music"/>
    <s v="music/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x v="4"/>
    <s v="electronic music"/>
    <s v="music/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x v="4"/>
    <s v="electronic music"/>
    <s v="music/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x v="4"/>
    <s v="electronic music"/>
    <s v="music/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x v="4"/>
    <s v="electronic music"/>
    <s v="music/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x v="4"/>
    <s v="electronic music"/>
    <s v="music/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s v="music/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x v="4"/>
    <s v="electronic music"/>
    <s v="music/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s v="music/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x v="4"/>
    <s v="electronic music"/>
    <s v="music/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x v="4"/>
    <s v="electronic music"/>
    <s v="music/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x v="4"/>
    <s v="electronic music"/>
    <s v="music/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x v="4"/>
    <s v="electronic music"/>
    <s v="music/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x v="4"/>
    <s v="electronic music"/>
    <s v="music/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x v="4"/>
    <s v="electronic music"/>
    <s v="music/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x v="4"/>
    <s v="electronic music"/>
    <s v="music/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x v="6"/>
    <s v="tabletop games"/>
    <s v="games/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s v="games/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s v="games/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x v="6"/>
    <s v="tabletop games"/>
    <s v="games/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x v="6"/>
    <s v="tabletop games"/>
    <s v="games/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x v="6"/>
    <s v="tabletop games"/>
    <s v="games/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x v="6"/>
    <s v="tabletop games"/>
    <s v="games/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x v="6"/>
    <s v="tabletop games"/>
    <s v="games/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x v="6"/>
    <s v="tabletop games"/>
    <s v="games/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x v="6"/>
    <s v="tabletop games"/>
    <s v="games/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x v="6"/>
    <s v="tabletop games"/>
    <s v="games/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x v="6"/>
    <s v="tabletop games"/>
    <s v="games/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x v="6"/>
    <s v="tabletop games"/>
    <s v="games/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x v="6"/>
    <s v="tabletop games"/>
    <s v="games/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x v="6"/>
    <s v="tabletop games"/>
    <s v="games/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x v="6"/>
    <s v="tabletop games"/>
    <s v="games/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x v="6"/>
    <s v="tabletop games"/>
    <s v="games/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x v="6"/>
    <s v="tabletop games"/>
    <s v="games/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x v="6"/>
    <s v="tabletop games"/>
    <s v="games/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x v="6"/>
    <s v="tabletop games"/>
    <s v="games/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x v="6"/>
    <s v="tabletop games"/>
    <s v="games/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x v="6"/>
    <s v="tabletop games"/>
    <s v="games/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x v="6"/>
    <s v="tabletop games"/>
    <s v="games/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x v="6"/>
    <s v="tabletop games"/>
    <s v="games/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x v="6"/>
    <s v="tabletop games"/>
    <s v="games/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x v="6"/>
    <s v="tabletop games"/>
    <s v="games/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x v="6"/>
    <s v="tabletop games"/>
    <s v="games/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x v="6"/>
    <s v="tabletop games"/>
    <s v="games/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x v="6"/>
    <s v="tabletop games"/>
    <s v="games/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x v="6"/>
    <s v="tabletop games"/>
    <s v="games/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x v="6"/>
    <s v="tabletop games"/>
    <s v="games/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x v="6"/>
    <s v="tabletop games"/>
    <s v="games/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x v="6"/>
    <s v="tabletop games"/>
    <s v="games/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x v="6"/>
    <s v="tabletop games"/>
    <s v="games/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x v="6"/>
    <s v="tabletop games"/>
    <s v="games/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s v="games/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x v="6"/>
    <s v="tabletop games"/>
    <s v="games/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x v="6"/>
    <s v="tabletop games"/>
    <s v="games/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x v="6"/>
    <s v="tabletop games"/>
    <s v="games/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x v="6"/>
    <s v="tabletop games"/>
    <s v="games/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x v="6"/>
    <s v="tabletop games"/>
    <s v="games/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x v="6"/>
    <s v="tabletop games"/>
    <s v="games/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x v="6"/>
    <s v="tabletop games"/>
    <s v="games/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x v="6"/>
    <s v="tabletop games"/>
    <s v="games/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x v="6"/>
    <s v="tabletop games"/>
    <s v="games/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x v="6"/>
    <s v="tabletop games"/>
    <s v="games/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x v="6"/>
    <s v="tabletop games"/>
    <s v="games/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x v="6"/>
    <s v="tabletop games"/>
    <s v="games/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x v="6"/>
    <s v="tabletop games"/>
    <s v="games/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x v="6"/>
    <s v="tabletop games"/>
    <s v="games/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x v="6"/>
    <s v="tabletop games"/>
    <s v="games/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x v="6"/>
    <s v="tabletop games"/>
    <s v="games/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x v="6"/>
    <s v="tabletop games"/>
    <s v="games/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x v="6"/>
    <s v="tabletop games"/>
    <s v="games/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x v="6"/>
    <s v="tabletop games"/>
    <s v="games/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x v="6"/>
    <s v="tabletop games"/>
    <s v="games/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x v="6"/>
    <s v="tabletop games"/>
    <s v="games/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x v="6"/>
    <s v="tabletop games"/>
    <s v="games/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x v="6"/>
    <s v="tabletop games"/>
    <s v="games/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x v="6"/>
    <s v="tabletop games"/>
    <s v="games/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x v="4"/>
    <s v="rock"/>
    <s v="music/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x v="4"/>
    <s v="rock"/>
    <s v="music/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x v="4"/>
    <s v="rock"/>
    <s v="music/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x v="4"/>
    <s v="rock"/>
    <s v="music/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x v="4"/>
    <s v="rock"/>
    <s v="music/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x v="4"/>
    <s v="rock"/>
    <s v="music/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x v="4"/>
    <s v="rock"/>
    <s v="music/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s v="music/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s v="music/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x v="4"/>
    <s v="rock"/>
    <s v="music/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x v="4"/>
    <s v="rock"/>
    <s v="music/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x v="4"/>
    <s v="rock"/>
    <s v="music/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x v="4"/>
    <s v="rock"/>
    <s v="music/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x v="4"/>
    <s v="rock"/>
    <s v="music/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x v="4"/>
    <s v="rock"/>
    <s v="music/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x v="4"/>
    <s v="rock"/>
    <s v="music/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x v="4"/>
    <s v="rock"/>
    <s v="music/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x v="4"/>
    <s v="rock"/>
    <s v="music/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x v="4"/>
    <s v="rock"/>
    <s v="music/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x v="4"/>
    <s v="rock"/>
    <s v="music/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x v="4"/>
    <s v="indie rock"/>
    <s v="music/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x v="4"/>
    <s v="indie rock"/>
    <s v="music/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x v="4"/>
    <s v="indie rock"/>
    <s v="music/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x v="4"/>
    <s v="indie rock"/>
    <s v="music/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x v="4"/>
    <s v="indie rock"/>
    <s v="music/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x v="4"/>
    <s v="indie rock"/>
    <s v="music/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x v="4"/>
    <s v="indie rock"/>
    <s v="music/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x v="4"/>
    <s v="indie rock"/>
    <s v="music/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x v="4"/>
    <s v="indie rock"/>
    <s v="music/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x v="4"/>
    <s v="indie rock"/>
    <s v="music/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x v="4"/>
    <s v="indie rock"/>
    <s v="music/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x v="4"/>
    <s v="indie rock"/>
    <s v="music/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x v="4"/>
    <s v="indie rock"/>
    <s v="music/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x v="4"/>
    <s v="indie rock"/>
    <s v="music/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x v="4"/>
    <s v="indie rock"/>
    <s v="music/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x v="4"/>
    <s v="indie rock"/>
    <s v="music/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x v="4"/>
    <s v="indie rock"/>
    <s v="music/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x v="4"/>
    <s v="indie rock"/>
    <s v="music/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x v="4"/>
    <s v="indie rock"/>
    <s v="music/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x v="4"/>
    <s v="indie rock"/>
    <s v="music/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x v="7"/>
    <s v="small batch"/>
    <s v="food/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s v="food/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s v="food/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x v="7"/>
    <s v="small batch"/>
    <s v="food/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x v="7"/>
    <s v="small batch"/>
    <s v="food/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s v="food/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x v="7"/>
    <s v="small batch"/>
    <s v="food/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x v="7"/>
    <s v="small batch"/>
    <s v="food/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s v="food/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x v="7"/>
    <s v="small batch"/>
    <s v="food/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x v="7"/>
    <s v="small batch"/>
    <s v="food/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x v="7"/>
    <s v="small batch"/>
    <s v="food/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x v="7"/>
    <s v="small batch"/>
    <s v="food/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x v="7"/>
    <s v="small batch"/>
    <s v="food/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x v="7"/>
    <s v="small batch"/>
    <s v="food/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x v="7"/>
    <s v="small batch"/>
    <s v="food/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x v="7"/>
    <s v="small batch"/>
    <s v="food/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x v="7"/>
    <s v="small batch"/>
    <s v="food/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x v="7"/>
    <s v="small batch"/>
    <s v="food/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x v="7"/>
    <s v="small batch"/>
    <s v="food/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s v="technology/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s v="technology/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s v="technology/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s v="technology/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s v="technology/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s v="technology/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s v="technology/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s v="technology/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s v="technology/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s v="technology/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x v="2"/>
    <s v="web"/>
    <s v="technology/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s v="technology/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s v="technology/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s v="technology/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s v="technology/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s v="technology/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s v="technology/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s v="technology/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s v="technology/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s v="technology/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s v="technology/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s v="technology/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s v="technology/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s v="technology/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s v="technology/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x v="2"/>
    <s v="web"/>
    <s v="technology/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x v="2"/>
    <s v="web"/>
    <s v="technology/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s v="technology/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s v="technology/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s v="technology/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s v="technology/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s v="technology/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s v="technology/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s v="technology/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s v="technology/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x v="2"/>
    <s v="web"/>
    <s v="technology/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s v="technology/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s v="technology/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s v="technology/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x v="2"/>
    <s v="web"/>
    <s v="technology/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x v="2"/>
    <s v="web"/>
    <s v="technology/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s v="technology/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s v="technology/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s v="technology/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x v="2"/>
    <s v="web"/>
    <s v="technology/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s v="technology/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s v="technology/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x v="2"/>
    <s v="web"/>
    <s v="technology/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s v="technology/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s v="technology/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s v="technology/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s v="technology/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s v="technology/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s v="technology/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s v="technology/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s v="technology/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s v="technology/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s v="technology/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s v="technology/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s v="technology/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x v="7"/>
    <s v="food trucks"/>
    <s v="food/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s v="food/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x v="7"/>
    <s v="food trucks"/>
    <s v="food/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s v="food/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s v="food/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x v="7"/>
    <s v="food trucks"/>
    <s v="food/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x v="7"/>
    <s v="food trucks"/>
    <s v="food/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s v="food/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x v="7"/>
    <s v="food trucks"/>
    <s v="food/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s v="food/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x v="7"/>
    <s v="food trucks"/>
    <s v="food/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s v="food/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x v="7"/>
    <s v="food trucks"/>
    <s v="food/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x v="7"/>
    <s v="food trucks"/>
    <s v="food/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x v="7"/>
    <s v="food trucks"/>
    <s v="food/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s v="food/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s v="food/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s v="food/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s v="food/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x v="7"/>
    <s v="food trucks"/>
    <s v="food/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s v="food/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s v="food/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s v="food/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x v="7"/>
    <s v="food trucks"/>
    <s v="food/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s v="food/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s v="food/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s v="food/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s v="food/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s v="food/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s v="food/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s v="food/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s v="food/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s v="food/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s v="food/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s v="food/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s v="food/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s v="food/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s v="food/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s v="food/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s v="food/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x v="7"/>
    <s v="small batch"/>
    <s v="food/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x v="7"/>
    <s v="small batch"/>
    <s v="food/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x v="7"/>
    <s v="small batch"/>
    <s v="food/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x v="7"/>
    <s v="small batch"/>
    <s v="food/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x v="7"/>
    <s v="small batch"/>
    <s v="food/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x v="7"/>
    <s v="small batch"/>
    <s v="food/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x v="7"/>
    <s v="small batch"/>
    <s v="food/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x v="7"/>
    <s v="small batch"/>
    <s v="food/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s v="food/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x v="7"/>
    <s v="small batch"/>
    <s v="food/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x v="7"/>
    <s v="small batch"/>
    <s v="food/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s v="food/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x v="7"/>
    <s v="small batch"/>
    <s v="food/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x v="7"/>
    <s v="small batch"/>
    <s v="food/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x v="7"/>
    <s v="small batch"/>
    <s v="food/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x v="7"/>
    <s v="small batch"/>
    <s v="food/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x v="7"/>
    <s v="small batch"/>
    <s v="food/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x v="7"/>
    <s v="small batch"/>
    <s v="food/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x v="7"/>
    <s v="small batch"/>
    <s v="food/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x v="7"/>
    <s v="small batch"/>
    <s v="food/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x v="4"/>
    <s v="indie rock"/>
    <s v="music/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x v="4"/>
    <s v="indie rock"/>
    <s v="music/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s v="music/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x v="4"/>
    <s v="indie rock"/>
    <s v="music/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x v="4"/>
    <s v="indie rock"/>
    <s v="music/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x v="4"/>
    <s v="indie rock"/>
    <s v="music/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x v="4"/>
    <s v="indie rock"/>
    <s v="music/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x v="4"/>
    <s v="indie rock"/>
    <s v="music/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x v="4"/>
    <s v="indie rock"/>
    <s v="music/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x v="4"/>
    <s v="indie rock"/>
    <s v="music/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x v="4"/>
    <s v="indie rock"/>
    <s v="music/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x v="4"/>
    <s v="indie rock"/>
    <s v="music/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x v="4"/>
    <s v="indie rock"/>
    <s v="music/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x v="4"/>
    <s v="indie rock"/>
    <s v="music/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x v="4"/>
    <s v="indie rock"/>
    <s v="music/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x v="4"/>
    <s v="indie rock"/>
    <s v="music/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x v="4"/>
    <s v="indie rock"/>
    <s v="music/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x v="4"/>
    <s v="indie rock"/>
    <s v="music/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x v="4"/>
    <s v="indie rock"/>
    <s v="music/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s v="music/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x v="4"/>
    <s v="indie rock"/>
    <s v="music/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s v="music/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x v="4"/>
    <s v="indie rock"/>
    <s v="music/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x v="4"/>
    <s v="indie rock"/>
    <s v="music/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x v="4"/>
    <s v="indie rock"/>
    <s v="music/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x v="4"/>
    <s v="indie rock"/>
    <s v="music/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x v="4"/>
    <s v="indie rock"/>
    <s v="music/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x v="4"/>
    <s v="indie rock"/>
    <s v="music/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s v="music/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x v="4"/>
    <s v="indie rock"/>
    <s v="music/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s v="music/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x v="4"/>
    <s v="indie rock"/>
    <s v="music/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x v="4"/>
    <s v="indie rock"/>
    <s v="music/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x v="4"/>
    <s v="indie rock"/>
    <s v="music/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x v="4"/>
    <s v="indie rock"/>
    <s v="music/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s v="music/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x v="4"/>
    <s v="indie rock"/>
    <s v="music/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s v="music/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x v="4"/>
    <s v="indie rock"/>
    <s v="music/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x v="4"/>
    <s v="indie rock"/>
    <s v="music/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x v="7"/>
    <s v="restaurants"/>
    <s v="food/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s v="food/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s v="food/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s v="food/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s v="food/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s v="food/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s v="food/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s v="food/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x v="7"/>
    <s v="restaurants"/>
    <s v="food/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s v="food/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s v="food/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s v="food/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s v="food/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s v="food/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s v="food/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s v="food/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x v="7"/>
    <s v="restaurants"/>
    <s v="food/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s v="food/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s v="food/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s v="food/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x v="4"/>
    <s v="classical music"/>
    <s v="music/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x v="4"/>
    <s v="classical music"/>
    <s v="music/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x v="4"/>
    <s v="classical music"/>
    <s v="music/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x v="4"/>
    <s v="classical music"/>
    <s v="music/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x v="4"/>
    <s v="classical music"/>
    <s v="music/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x v="4"/>
    <s v="classical music"/>
    <s v="music/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x v="4"/>
    <s v="classical music"/>
    <s v="music/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x v="4"/>
    <s v="classical music"/>
    <s v="music/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x v="4"/>
    <s v="classical music"/>
    <s v="music/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x v="4"/>
    <s v="classical music"/>
    <s v="music/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x v="4"/>
    <s v="classical music"/>
    <s v="music/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x v="4"/>
    <s v="classical music"/>
    <s v="music/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x v="4"/>
    <s v="classical music"/>
    <s v="music/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s v="music/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x v="4"/>
    <s v="classical music"/>
    <s v="music/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s v="music/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s v="music/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x v="4"/>
    <s v="classical music"/>
    <s v="music/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x v="4"/>
    <s v="classical music"/>
    <s v="music/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x v="4"/>
    <s v="classical music"/>
    <s v="music/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x v="4"/>
    <s v="classical music"/>
    <s v="music/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x v="4"/>
    <s v="classical music"/>
    <s v="music/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x v="4"/>
    <s v="classical music"/>
    <s v="music/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x v="4"/>
    <s v="classical music"/>
    <s v="music/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x v="4"/>
    <s v="classical music"/>
    <s v="music/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x v="4"/>
    <s v="classical music"/>
    <s v="music/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x v="4"/>
    <s v="classical music"/>
    <s v="music/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x v="4"/>
    <s v="classical music"/>
    <s v="music/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x v="4"/>
    <s v="classical music"/>
    <s v="music/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s v="music/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x v="4"/>
    <s v="classical music"/>
    <s v="music/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s v="music/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x v="4"/>
    <s v="classical music"/>
    <s v="music/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x v="4"/>
    <s v="classical music"/>
    <s v="music/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x v="4"/>
    <s v="classical music"/>
    <s v="music/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x v="4"/>
    <s v="classical music"/>
    <s v="music/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x v="4"/>
    <s v="classical music"/>
    <s v="music/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x v="4"/>
    <s v="classical music"/>
    <s v="music/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s v="music/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s v="music/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s v="food/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s v="food/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s v="food/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s v="food/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s v="food/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s v="food/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s v="food/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s v="food/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s v="food/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s v="food/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s v="food/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s v="food/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s v="food/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s v="food/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s v="food/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s v="food/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s v="food/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s v="food/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x v="7"/>
    <s v="food trucks"/>
    <s v="food/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s v="food/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x v="7"/>
    <s v="food trucks"/>
    <s v="food/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s v="food/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s v="food/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s v="food/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s v="food/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s v="food/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x v="7"/>
    <s v="food trucks"/>
    <s v="food/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x v="7"/>
    <s v="food trucks"/>
    <s v="food/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s v="food/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s v="food/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s v="food/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s v="food/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s v="food/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s v="food/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x v="7"/>
    <s v="food trucks"/>
    <s v="food/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x v="7"/>
    <s v="food trucks"/>
    <s v="food/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x v="7"/>
    <s v="food trucks"/>
    <s v="food/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x v="7"/>
    <s v="food trucks"/>
    <s v="food/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s v="food/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x v="7"/>
    <s v="food trucks"/>
    <s v="food/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x v="2"/>
    <s v="space exploration"/>
    <s v="technology/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x v="2"/>
    <s v="space exploration"/>
    <s v="technology/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s v="technology/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x v="2"/>
    <s v="space exploration"/>
    <s v="technology/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x v="2"/>
    <s v="space exploration"/>
    <s v="technology/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x v="2"/>
    <s v="space exploration"/>
    <s v="technology/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x v="2"/>
    <s v="space exploration"/>
    <s v="technology/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x v="2"/>
    <s v="space exploration"/>
    <s v="technology/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x v="2"/>
    <s v="space exploration"/>
    <s v="technology/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x v="2"/>
    <s v="space exploration"/>
    <s v="technology/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x v="2"/>
    <s v="space exploration"/>
    <s v="technology/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x v="2"/>
    <s v="space exploration"/>
    <s v="technology/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x v="2"/>
    <s v="space exploration"/>
    <s v="technology/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s v="technology/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x v="2"/>
    <s v="space exploration"/>
    <s v="technology/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x v="2"/>
    <s v="space exploration"/>
    <s v="technology/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x v="2"/>
    <s v="space exploration"/>
    <s v="technology/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x v="2"/>
    <s v="space exploration"/>
    <s v="technology/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x v="2"/>
    <s v="space exploration"/>
    <s v="technology/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x v="2"/>
    <s v="space exploration"/>
    <s v="technology/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x v="2"/>
    <s v="space exploration"/>
    <s v="technology/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x v="2"/>
    <s v="space exploration"/>
    <s v="technology/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x v="2"/>
    <s v="space exploration"/>
    <s v="technology/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x v="2"/>
    <s v="space exploration"/>
    <s v="technology/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x v="2"/>
    <s v="space exploration"/>
    <s v="technology/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s v="technology/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x v="2"/>
    <s v="space exploration"/>
    <s v="technology/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x v="2"/>
    <s v="space exploration"/>
    <s v="technology/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s v="technology/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x v="2"/>
    <s v="space exploration"/>
    <s v="technology/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x v="2"/>
    <s v="space exploration"/>
    <s v="technology/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x v="2"/>
    <s v="space exploration"/>
    <s v="technology/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x v="2"/>
    <s v="space exploration"/>
    <s v="technology/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s v="technology/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x v="2"/>
    <s v="space exploration"/>
    <s v="technology/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s v="technology/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x v="2"/>
    <s v="space exploration"/>
    <s v="technology/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x v="2"/>
    <s v="space exploration"/>
    <s v="technology/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x v="2"/>
    <s v="space exploration"/>
    <s v="technology/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x v="2"/>
    <s v="space exploration"/>
    <s v="technology/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s v="technology/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s v="technology/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x v="2"/>
    <s v="space exploration"/>
    <s v="technology/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x v="2"/>
    <s v="space exploration"/>
    <s v="technology/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x v="2"/>
    <s v="space exploration"/>
    <s v="technology/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x v="2"/>
    <s v="space exploration"/>
    <s v="technology/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s v="technology/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x v="2"/>
    <s v="space exploration"/>
    <s v="technology/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x v="2"/>
    <s v="space exploration"/>
    <s v="technology/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s v="technology/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x v="2"/>
    <s v="space exploration"/>
    <s v="technology/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x v="2"/>
    <s v="space exploration"/>
    <s v="technology/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x v="2"/>
    <s v="space exploration"/>
    <s v="technology/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s v="technology/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x v="2"/>
    <s v="space exploration"/>
    <s v="technology/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x v="2"/>
    <s v="space exploration"/>
    <s v="technology/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x v="2"/>
    <s v="space exploration"/>
    <s v="technology/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s v="technology/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s v="technology/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s v="technology/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s v="technology/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s v="technology/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x v="2"/>
    <s v="makerspaces"/>
    <s v="technology/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x v="2"/>
    <s v="makerspaces"/>
    <s v="technology/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x v="2"/>
    <s v="makerspaces"/>
    <s v="technology/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x v="2"/>
    <s v="makerspaces"/>
    <s v="technology/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x v="2"/>
    <s v="makerspaces"/>
    <s v="technology/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x v="2"/>
    <s v="makerspaces"/>
    <s v="technology/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s v="technology/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x v="2"/>
    <s v="makerspaces"/>
    <s v="technology/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x v="2"/>
    <s v="makerspaces"/>
    <s v="technology/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x v="2"/>
    <s v="makerspaces"/>
    <s v="technology/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x v="2"/>
    <s v="makerspaces"/>
    <s v="technology/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x v="2"/>
    <s v="makerspaces"/>
    <s v="technology/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x v="2"/>
    <s v="makerspaces"/>
    <s v="technology/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x v="2"/>
    <s v="makerspaces"/>
    <s v="technology/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x v="2"/>
    <s v="makerspaces"/>
    <s v="technology/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s v="technology/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s v="technology/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s v="technology/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s v="food/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s v="food/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s v="food/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s v="food/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s v="food/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s v="food/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s v="food/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x v="7"/>
    <s v="food trucks"/>
    <s v="food/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s v="food/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x v="7"/>
    <s v="food trucks"/>
    <s v="food/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s v="food/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s v="food/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x v="7"/>
    <s v="food trucks"/>
    <s v="food/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s v="food/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x v="7"/>
    <s v="food trucks"/>
    <s v="food/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x v="7"/>
    <s v="food trucks"/>
    <s v="food/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x v="7"/>
    <s v="food trucks"/>
    <s v="food/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x v="7"/>
    <s v="food trucks"/>
    <s v="food/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s v="food/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s v="food/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x v="1"/>
    <s v="spaces"/>
    <s v="theater/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x v="1"/>
    <s v="spaces"/>
    <s v="theater/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x v="1"/>
    <s v="spaces"/>
    <s v="theater/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x v="1"/>
    <s v="spaces"/>
    <s v="theater/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x v="1"/>
    <s v="spaces"/>
    <s v="theater/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x v="1"/>
    <s v="spaces"/>
    <s v="theater/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x v="1"/>
    <s v="spaces"/>
    <s v="theater/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x v="1"/>
    <s v="spaces"/>
    <s v="theater/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x v="1"/>
    <s v="spaces"/>
    <s v="theater/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x v="1"/>
    <s v="spaces"/>
    <s v="theater/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x v="1"/>
    <s v="spaces"/>
    <s v="theater/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x v="1"/>
    <s v="spaces"/>
    <s v="theater/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x v="1"/>
    <s v="spaces"/>
    <s v="theater/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x v="1"/>
    <s v="spaces"/>
    <s v="theater/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x v="1"/>
    <s v="spaces"/>
    <s v="theater/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x v="1"/>
    <s v="spaces"/>
    <s v="theater/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x v="1"/>
    <s v="spaces"/>
    <s v="theater/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x v="1"/>
    <s v="spaces"/>
    <s v="theater/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x v="1"/>
    <s v="spaces"/>
    <s v="theater/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x v="1"/>
    <s v="spaces"/>
    <s v="theater/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x v="2"/>
    <s v="hardware"/>
    <s v="technology/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x v="2"/>
    <s v="hardware"/>
    <s v="technology/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x v="2"/>
    <s v="hardware"/>
    <s v="technology/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x v="2"/>
    <s v="hardware"/>
    <s v="technology/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x v="2"/>
    <s v="hardware"/>
    <s v="technology/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x v="2"/>
    <s v="hardware"/>
    <s v="technology/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x v="2"/>
    <s v="hardware"/>
    <s v="technology/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x v="2"/>
    <s v="hardware"/>
    <s v="technology/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x v="2"/>
    <s v="hardware"/>
    <s v="technology/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x v="2"/>
    <s v="hardware"/>
    <s v="technology/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x v="2"/>
    <s v="hardware"/>
    <s v="technology/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x v="2"/>
    <s v="hardware"/>
    <s v="technology/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x v="2"/>
    <s v="hardware"/>
    <s v="technology/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x v="2"/>
    <s v="hardware"/>
    <s v="technology/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x v="2"/>
    <s v="hardware"/>
    <s v="technology/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x v="2"/>
    <s v="hardware"/>
    <s v="technology/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x v="2"/>
    <s v="hardware"/>
    <s v="technology/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x v="2"/>
    <s v="hardware"/>
    <s v="technology/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x v="2"/>
    <s v="hardware"/>
    <s v="technology/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x v="2"/>
    <s v="hardware"/>
    <s v="technology/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s v="publishing/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x v="3"/>
    <s v="children's books"/>
    <s v="publishing/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s v="publishing/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x v="3"/>
    <s v="children's books"/>
    <s v="publishing/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x v="3"/>
    <s v="children's books"/>
    <s v="publishing/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x v="3"/>
    <s v="children's books"/>
    <s v="publishing/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s v="publishing/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s v="publishing/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s v="publishing/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s v="publishing/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s v="publishing/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x v="3"/>
    <s v="children's books"/>
    <s v="publishing/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s v="publishing/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s v="publishing/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x v="3"/>
    <s v="children's books"/>
    <s v="publishing/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x v="3"/>
    <s v="children's books"/>
    <s v="publishing/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s v="publishing/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s v="publishing/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s v="publishing/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s v="publishing/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s v="publishing/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s v="publishing/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s v="publishing/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s v="publishing/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s v="publishing/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s v="publishing/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x v="3"/>
    <s v="children's books"/>
    <s v="publishing/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x v="3"/>
    <s v="children's books"/>
    <s v="publishing/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s v="publishing/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x v="3"/>
    <s v="children's books"/>
    <s v="publishing/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s v="publishing/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s v="publishing/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s v="publishing/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x v="3"/>
    <s v="children's books"/>
    <s v="publishing/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s v="publishing/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x v="3"/>
    <s v="children's books"/>
    <s v="publishing/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s v="publishing/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x v="3"/>
    <s v="children's books"/>
    <s v="publishing/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s v="publishing/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s v="publishing/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s v="theater/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x v="1"/>
    <s v="plays"/>
    <s v="theater/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x v="1"/>
    <s v="plays"/>
    <s v="theater/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x v="1"/>
    <s v="plays"/>
    <s v="theater/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x v="1"/>
    <s v="plays"/>
    <s v="theater/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x v="1"/>
    <s v="plays"/>
    <s v="theater/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s v="theater/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s v="theater/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x v="1"/>
    <s v="plays"/>
    <s v="theater/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x v="1"/>
    <s v="plays"/>
    <s v="theater/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x v="1"/>
    <s v="plays"/>
    <s v="theater/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x v="1"/>
    <s v="plays"/>
    <s v="theater/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x v="1"/>
    <s v="plays"/>
    <s v="theater/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s v="theater/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s v="theater/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s v="theater/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x v="1"/>
    <s v="plays"/>
    <s v="theater/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x v="1"/>
    <s v="plays"/>
    <s v="theater/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x v="1"/>
    <s v="plays"/>
    <s v="theater/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x v="1"/>
    <s v="plays"/>
    <s v="theater/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x v="1"/>
    <s v="plays"/>
    <s v="theater/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x v="1"/>
    <s v="plays"/>
    <s v="theater/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x v="1"/>
    <s v="plays"/>
    <s v="theater/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s v="theater/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x v="1"/>
    <s v="plays"/>
    <s v="theater/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s v="theater/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x v="1"/>
    <s v="plays"/>
    <s v="theater/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x v="1"/>
    <s v="plays"/>
    <s v="theater/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x v="1"/>
    <s v="plays"/>
    <s v="theater/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x v="1"/>
    <s v="plays"/>
    <s v="theater/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x v="1"/>
    <s v="plays"/>
    <s v="theater/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x v="1"/>
    <s v="plays"/>
    <s v="theater/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x v="1"/>
    <s v="plays"/>
    <s v="theater/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s v="theater/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x v="1"/>
    <s v="plays"/>
    <s v="theater/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x v="1"/>
    <s v="plays"/>
    <s v="theater/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x v="1"/>
    <s v="plays"/>
    <s v="theater/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x v="1"/>
    <s v="plays"/>
    <s v="theater/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x v="1"/>
    <s v="plays"/>
    <s v="theater/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s v="theater/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x v="1"/>
    <s v="plays"/>
    <s v="theater/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x v="1"/>
    <s v="plays"/>
    <s v="theater/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x v="1"/>
    <s v="plays"/>
    <s v="theater/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x v="1"/>
    <s v="plays"/>
    <s v="theater/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x v="1"/>
    <s v="plays"/>
    <s v="theater/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x v="1"/>
    <s v="plays"/>
    <s v="theater/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x v="1"/>
    <s v="plays"/>
    <s v="theater/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x v="1"/>
    <s v="plays"/>
    <s v="theater/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x v="1"/>
    <s v="plays"/>
    <s v="theater/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x v="1"/>
    <s v="plays"/>
    <s v="theater/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x v="1"/>
    <s v="plays"/>
    <s v="theater/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x v="1"/>
    <s v="plays"/>
    <s v="theater/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x v="1"/>
    <s v="plays"/>
    <s v="theater/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x v="1"/>
    <s v="plays"/>
    <s v="theater/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x v="1"/>
    <s v="plays"/>
    <s v="theater/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x v="1"/>
    <s v="plays"/>
    <s v="theater/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x v="1"/>
    <s v="plays"/>
    <s v="theater/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x v="1"/>
    <s v="plays"/>
    <s v="theater/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x v="1"/>
    <s v="plays"/>
    <s v="theater/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x v="1"/>
    <s v="plays"/>
    <s v="theater/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s v="theater/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s v="theater/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s v="theater/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s v="theater/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x v="1"/>
    <s v="plays"/>
    <s v="theater/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s v="theater/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s v="theater/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x v="1"/>
    <s v="plays"/>
    <s v="theater/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s v="theater/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x v="1"/>
    <s v="plays"/>
    <s v="theater/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s v="theater/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x v="1"/>
    <s v="plays"/>
    <s v="theater/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s v="theater/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x v="1"/>
    <s v="plays"/>
    <s v="theater/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s v="theater/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x v="1"/>
    <s v="plays"/>
    <s v="theater/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s v="theater/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s v="theater/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s v="theater/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x v="1"/>
    <s v="plays"/>
    <s v="theater/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x v="1"/>
    <s v="plays"/>
    <s v="theater/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x v="1"/>
    <s v="plays"/>
    <s v="theater/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s v="theater/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x v="1"/>
    <s v="plays"/>
    <s v="theater/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s v="theater/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s v="theater/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s v="theater/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x v="1"/>
    <s v="plays"/>
    <s v="theater/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s v="theater/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x v="1"/>
    <s v="plays"/>
    <s v="theater/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x v="1"/>
    <s v="plays"/>
    <s v="theater/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s v="theater/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x v="1"/>
    <s v="plays"/>
    <s v="theater/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x v="1"/>
    <s v="plays"/>
    <s v="theater/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x v="1"/>
    <s v="plays"/>
    <s v="theater/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s v="theater/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x v="1"/>
    <s v="plays"/>
    <s v="theater/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s v="theater/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s v="theater/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x v="1"/>
    <s v="plays"/>
    <s v="theater/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s v="theater/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s v="theater/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s v="theater/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s v="theater/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s v="theater/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s v="theater/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s v="theater/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s v="theater/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x v="1"/>
    <s v="plays"/>
    <s v="theater/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s v="theater/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s v="theater/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x v="1"/>
    <s v="plays"/>
    <s v="theater/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s v="theater/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s v="theater/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s v="theater/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x v="1"/>
    <s v="plays"/>
    <s v="theater/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x v="1"/>
    <s v="plays"/>
    <s v="theater/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x v="1"/>
    <s v="plays"/>
    <s v="theater/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s v="theater/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x v="1"/>
    <s v="plays"/>
    <s v="theater/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s v="theater/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s v="theater/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s v="theater/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s v="theater/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x v="1"/>
    <s v="plays"/>
    <s v="theater/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x v="1"/>
    <s v="plays"/>
    <s v="theater/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s v="theater/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s v="theater/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s v="theater/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s v="theater/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x v="1"/>
    <s v="plays"/>
    <s v="theater/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x v="1"/>
    <s v="plays"/>
    <s v="theater/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s v="theater/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s v="theater/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x v="1"/>
    <s v="plays"/>
    <s v="theater/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x v="1"/>
    <s v="plays"/>
    <s v="theater/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x v="1"/>
    <s v="plays"/>
    <s v="theater/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s v="theater/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s v="theater/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x v="1"/>
    <s v="plays"/>
    <s v="theater/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s v="theater/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x v="1"/>
    <s v="musical"/>
    <s v="theater/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s v="theater/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x v="1"/>
    <s v="musical"/>
    <s v="theater/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x v="1"/>
    <s v="musical"/>
    <s v="theater/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s v="theater/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x v="1"/>
    <s v="musical"/>
    <s v="theater/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x v="1"/>
    <s v="musical"/>
    <s v="theater/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x v="1"/>
    <s v="musical"/>
    <s v="theater/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x v="1"/>
    <s v="musical"/>
    <s v="theater/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x v="1"/>
    <s v="musical"/>
    <s v="theater/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x v="1"/>
    <s v="musical"/>
    <s v="theater/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x v="1"/>
    <s v="musical"/>
    <s v="theater/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x v="1"/>
    <s v="musical"/>
    <s v="theater/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x v="1"/>
    <s v="musical"/>
    <s v="theater/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x v="1"/>
    <s v="musical"/>
    <s v="theater/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x v="1"/>
    <s v="musical"/>
    <s v="theater/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x v="1"/>
    <s v="musical"/>
    <s v="theater/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s v="theater/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x v="1"/>
    <s v="musical"/>
    <s v="theater/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s v="theater/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x v="1"/>
    <s v="spaces"/>
    <s v="theater/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s v="theater/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s v="theater/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s v="theater/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s v="theater/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x v="1"/>
    <s v="spaces"/>
    <s v="theater/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x v="1"/>
    <s v="spaces"/>
    <s v="theater/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s v="theater/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s v="theater/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x v="1"/>
    <s v="spaces"/>
    <s v="theater/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x v="1"/>
    <s v="spaces"/>
    <s v="theater/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x v="1"/>
    <s v="spaces"/>
    <s v="theater/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s v="theater/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s v="theater/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s v="theater/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x v="1"/>
    <s v="spaces"/>
    <s v="theater/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s v="theater/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s v="theater/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s v="theater/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s v="theater/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s v="theater/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x v="1"/>
    <s v="plays"/>
    <s v="theater/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x v="1"/>
    <s v="plays"/>
    <s v="theater/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x v="1"/>
    <s v="plays"/>
    <s v="theater/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x v="1"/>
    <s v="plays"/>
    <s v="theater/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x v="1"/>
    <s v="plays"/>
    <s v="theater/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x v="1"/>
    <s v="plays"/>
    <s v="theater/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x v="1"/>
    <s v="plays"/>
    <s v="theater/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x v="1"/>
    <s v="plays"/>
    <s v="theater/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x v="1"/>
    <s v="plays"/>
    <s v="theater/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x v="1"/>
    <s v="plays"/>
    <s v="theater/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x v="1"/>
    <s v="plays"/>
    <s v="theater/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x v="1"/>
    <s v="plays"/>
    <s v="theater/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x v="1"/>
    <s v="plays"/>
    <s v="theater/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x v="1"/>
    <s v="plays"/>
    <s v="theater/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x v="1"/>
    <s v="plays"/>
    <s v="theater/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x v="1"/>
    <s v="plays"/>
    <s v="theater/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x v="1"/>
    <s v="plays"/>
    <s v="theater/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x v="1"/>
    <s v="plays"/>
    <s v="theater/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x v="1"/>
    <s v="spaces"/>
    <s v="theater/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x v="1"/>
    <s v="spaces"/>
    <s v="theater/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x v="1"/>
    <s v="spaces"/>
    <s v="theater/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x v="1"/>
    <s v="spaces"/>
    <s v="theater/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x v="1"/>
    <s v="spaces"/>
    <s v="theater/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x v="1"/>
    <s v="spaces"/>
    <s v="theater/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x v="1"/>
    <s v="spaces"/>
    <s v="theater/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x v="1"/>
    <s v="spaces"/>
    <s v="theater/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x v="1"/>
    <s v="spaces"/>
    <s v="theater/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x v="1"/>
    <s v="spaces"/>
    <s v="theater/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x v="1"/>
    <s v="spaces"/>
    <s v="theater/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x v="1"/>
    <s v="spaces"/>
    <s v="theater/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x v="1"/>
    <s v="spaces"/>
    <s v="theater/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x v="1"/>
    <s v="spaces"/>
    <s v="theater/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x v="1"/>
    <s v="spaces"/>
    <s v="theater/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x v="1"/>
    <s v="spaces"/>
    <s v="theater/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s v="theater/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x v="1"/>
    <s v="spaces"/>
    <s v="theater/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s v="theater/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s v="theater/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x v="1"/>
    <s v="spaces"/>
    <s v="theater/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x v="1"/>
    <s v="spaces"/>
    <s v="theater/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x v="1"/>
    <s v="spaces"/>
    <s v="theater/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x v="1"/>
    <s v="spaces"/>
    <s v="theater/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x v="1"/>
    <s v="spaces"/>
    <s v="theater/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x v="1"/>
    <s v="spaces"/>
    <s v="theater/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s v="theater/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x v="1"/>
    <s v="spaces"/>
    <s v="theater/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x v="1"/>
    <s v="spaces"/>
    <s v="theater/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s v="theater/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s v="theater/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x v="1"/>
    <s v="spaces"/>
    <s v="theater/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x v="1"/>
    <s v="spaces"/>
    <s v="theater/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x v="1"/>
    <s v="spaces"/>
    <s v="theater/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s v="theater/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x v="1"/>
    <s v="spaces"/>
    <s v="theater/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x v="1"/>
    <s v="spaces"/>
    <s v="theater/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x v="1"/>
    <s v="spaces"/>
    <s v="theater/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x v="1"/>
    <s v="spaces"/>
    <s v="theater/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x v="1"/>
    <s v="spaces"/>
    <s v="theater/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x v="1"/>
    <s v="spaces"/>
    <s v="theater/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x v="1"/>
    <s v="spaces"/>
    <s v="theater/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x v="1"/>
    <s v="spaces"/>
    <s v="theater/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x v="1"/>
    <s v="spaces"/>
    <s v="theater/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x v="1"/>
    <s v="spaces"/>
    <s v="theater/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s v="theater/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s v="theater/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x v="1"/>
    <s v="spaces"/>
    <s v="theater/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x v="1"/>
    <s v="spaces"/>
    <s v="theater/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x v="1"/>
    <s v="spaces"/>
    <s v="theater/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x v="1"/>
    <s v="spaces"/>
    <s v="theater/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s v="theater/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x v="1"/>
    <s v="spaces"/>
    <s v="theater/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x v="1"/>
    <s v="spaces"/>
    <s v="theater/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x v="1"/>
    <s v="spaces"/>
    <s v="theater/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x v="1"/>
    <s v="spaces"/>
    <s v="theater/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x v="1"/>
    <s v="spaces"/>
    <s v="theater/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x v="1"/>
    <s v="spaces"/>
    <s v="theater/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x v="1"/>
    <s v="spaces"/>
    <s v="theater/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x v="1"/>
    <s v="spaces"/>
    <s v="theater/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x v="1"/>
    <s v="spaces"/>
    <s v="theater/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x v="1"/>
    <s v="spaces"/>
    <s v="theater/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x v="1"/>
    <s v="spaces"/>
    <s v="theater/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x v="1"/>
    <s v="spaces"/>
    <s v="theater/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x v="1"/>
    <s v="spaces"/>
    <s v="theater/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x v="1"/>
    <s v="spaces"/>
    <s v="theater/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s v="theater/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x v="1"/>
    <s v="spaces"/>
    <s v="theater/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x v="1"/>
    <s v="spaces"/>
    <s v="theater/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x v="1"/>
    <s v="spaces"/>
    <s v="theater/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x v="1"/>
    <s v="spaces"/>
    <s v="theater/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s v="theater/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x v="1"/>
    <s v="spaces"/>
    <s v="theater/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s v="theater/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s v="theater/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s v="theater/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s v="theater/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s v="theater/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s v="theater/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x v="1"/>
    <s v="spaces"/>
    <s v="theater/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s v="theater/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x v="1"/>
    <s v="spaces"/>
    <s v="theater/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x v="1"/>
    <s v="spaces"/>
    <s v="theater/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x v="1"/>
    <s v="spaces"/>
    <s v="theater/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s v="theater/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x v="1"/>
    <s v="spaces"/>
    <s v="theater/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s v="theater/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s v="theater/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x v="1"/>
    <s v="spaces"/>
    <s v="theater/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x v="1"/>
    <s v="spaces"/>
    <s v="theater/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x v="1"/>
    <s v="spaces"/>
    <s v="theater/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s v="theater/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x v="1"/>
    <s v="spaces"/>
    <s v="theater/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x v="1"/>
    <s v="spaces"/>
    <s v="theater/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s v="theater/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s v="theater/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s v="theater/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x v="1"/>
    <s v="spaces"/>
    <s v="theater/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x v="1"/>
    <s v="spaces"/>
    <s v="theater/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x v="1"/>
    <s v="spaces"/>
    <s v="theater/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s v="theater/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s v="theater/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x v="1"/>
    <s v="spaces"/>
    <s v="theater/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x v="1"/>
    <s v="spaces"/>
    <s v="theater/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x v="1"/>
    <s v="spaces"/>
    <s v="theater/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x v="1"/>
    <s v="spaces"/>
    <s v="theater/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s v="theater/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s v="theater/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x v="1"/>
    <s v="spaces"/>
    <s v="theater/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x v="1"/>
    <s v="spaces"/>
    <s v="theater/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x v="1"/>
    <s v="spaces"/>
    <s v="theater/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x v="1"/>
    <s v="spaces"/>
    <s v="theater/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x v="1"/>
    <s v="spaces"/>
    <s v="theater/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s v="theater/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s v="theater/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x v="1"/>
    <s v="spaces"/>
    <s v="theater/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x v="1"/>
    <s v="spaces"/>
    <s v="theater/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x v="1"/>
    <s v="spaces"/>
    <s v="theater/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s v="theater/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x v="1"/>
    <s v="spaces"/>
    <s v="theater/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s v="theater/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x v="1"/>
    <s v="spaces"/>
    <s v="theater/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s v="theater/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s v="theater/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x v="1"/>
    <s v="spaces"/>
    <s v="theater/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s v="theater/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x v="1"/>
    <s v="spaces"/>
    <s v="theater/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s v="theater/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x v="1"/>
    <s v="spaces"/>
    <s v="theater/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s v="theater/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x v="1"/>
    <s v="spaces"/>
    <s v="theater/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x v="1"/>
    <s v="spaces"/>
    <s v="theater/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x v="1"/>
    <s v="spaces"/>
    <s v="theater/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s v="theater/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s v="theater/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s v="theater/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s v="theater/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s v="theater/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s v="theater/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s v="theater/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s v="theater/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s v="theater/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x v="1"/>
    <s v="spaces"/>
    <s v="theater/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s v="theater/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s v="theater/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x v="1"/>
    <s v="spaces"/>
    <s v="theater/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s v="theater/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x v="1"/>
    <s v="plays"/>
    <s v="theater/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s v="theater/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s v="theater/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s v="theater/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s v="theater/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s v="theater/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s v="theater/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x v="1"/>
    <s v="plays"/>
    <s v="theater/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x v="1"/>
    <s v="plays"/>
    <s v="theater/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s v="theater/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s v="theater/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s v="theater/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s v="theater/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s v="theater/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s v="theater/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s v="theater/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x v="1"/>
    <s v="plays"/>
    <s v="theater/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s v="theater/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s v="theater/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x v="1"/>
    <s v="plays"/>
    <s v="theater/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x v="1"/>
    <s v="plays"/>
    <s v="theater/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s v="theater/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x v="1"/>
    <s v="plays"/>
    <s v="theater/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x v="1"/>
    <s v="plays"/>
    <s v="theater/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x v="1"/>
    <s v="plays"/>
    <s v="theater/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x v="1"/>
    <s v="plays"/>
    <s v="theater/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x v="1"/>
    <s v="plays"/>
    <s v="theater/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x v="1"/>
    <s v="plays"/>
    <s v="theater/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x v="1"/>
    <s v="plays"/>
    <s v="theater/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x v="1"/>
    <s v="plays"/>
    <s v="theater/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x v="1"/>
    <s v="plays"/>
    <s v="theater/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x v="1"/>
    <s v="plays"/>
    <s v="theater/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x v="1"/>
    <s v="plays"/>
    <s v="theater/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x v="1"/>
    <s v="plays"/>
    <s v="theater/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x v="1"/>
    <s v="plays"/>
    <s v="theater/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x v="1"/>
    <s v="plays"/>
    <s v="theater/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x v="1"/>
    <s v="plays"/>
    <s v="theater/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x v="1"/>
    <s v="plays"/>
    <s v="theater/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x v="1"/>
    <s v="plays"/>
    <s v="theater/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x v="1"/>
    <s v="plays"/>
    <s v="theater/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x v="1"/>
    <s v="plays"/>
    <s v="theater/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s v="theater/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x v="1"/>
    <s v="plays"/>
    <s v="theater/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x v="1"/>
    <s v="plays"/>
    <s v="theater/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x v="1"/>
    <s v="plays"/>
    <s v="theater/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x v="1"/>
    <s v="plays"/>
    <s v="theater/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x v="1"/>
    <s v="plays"/>
    <s v="theater/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s v="theater/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x v="1"/>
    <s v="plays"/>
    <s v="theater/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x v="1"/>
    <s v="plays"/>
    <s v="theater/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x v="1"/>
    <s v="plays"/>
    <s v="theater/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x v="1"/>
    <s v="plays"/>
    <s v="theater/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x v="1"/>
    <s v="plays"/>
    <s v="theater/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x v="1"/>
    <s v="plays"/>
    <s v="theater/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x v="1"/>
    <s v="plays"/>
    <s v="theater/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x v="1"/>
    <s v="plays"/>
    <s v="theater/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x v="1"/>
    <s v="plays"/>
    <s v="theater/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x v="1"/>
    <s v="plays"/>
    <s v="theater/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x v="1"/>
    <s v="plays"/>
    <s v="theater/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x v="1"/>
    <s v="plays"/>
    <s v="theater/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x v="1"/>
    <s v="musical"/>
    <s v="theater/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x v="1"/>
    <s v="musical"/>
    <s v="theater/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s v="theater/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s v="theater/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s v="theater/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x v="1"/>
    <s v="musical"/>
    <s v="theater/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s v="theater/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x v="1"/>
    <s v="musical"/>
    <s v="theater/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s v="theater/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s v="theater/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x v="1"/>
    <s v="musical"/>
    <s v="theater/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x v="1"/>
    <s v="musical"/>
    <s v="theater/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s v="theater/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s v="theater/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s v="theater/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x v="1"/>
    <s v="musical"/>
    <s v="theater/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s v="theater/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s v="theater/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s v="theater/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x v="1"/>
    <s v="musical"/>
    <s v="theater/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x v="1"/>
    <s v="plays"/>
    <s v="theater/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x v="1"/>
    <s v="plays"/>
    <s v="theater/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x v="1"/>
    <s v="plays"/>
    <s v="theater/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x v="1"/>
    <s v="plays"/>
    <s v="theater/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x v="1"/>
    <s v="plays"/>
    <s v="theater/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x v="1"/>
    <s v="plays"/>
    <s v="theater/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x v="1"/>
    <s v="plays"/>
    <s v="theater/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x v="1"/>
    <s v="plays"/>
    <s v="theater/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x v="1"/>
    <s v="plays"/>
    <s v="theater/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x v="1"/>
    <s v="plays"/>
    <s v="theater/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x v="1"/>
    <s v="plays"/>
    <s v="theater/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x v="1"/>
    <s v="plays"/>
    <s v="theater/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x v="1"/>
    <s v="plays"/>
    <s v="theater/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x v="1"/>
    <s v="plays"/>
    <s v="theater/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x v="1"/>
    <s v="plays"/>
    <s v="theater/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x v="1"/>
    <s v="plays"/>
    <s v="theater/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x v="1"/>
    <s v="plays"/>
    <s v="theater/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x v="1"/>
    <s v="plays"/>
    <s v="theater/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x v="1"/>
    <s v="plays"/>
    <s v="theater/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s v="theater/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x v="1"/>
    <s v="plays"/>
    <s v="theater/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x v="1"/>
    <s v="plays"/>
    <s v="theater/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x v="1"/>
    <s v="plays"/>
    <s v="theater/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s v="theater/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x v="1"/>
    <s v="plays"/>
    <s v="theater/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x v="1"/>
    <s v="plays"/>
    <s v="theater/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x v="1"/>
    <s v="plays"/>
    <s v="theater/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x v="1"/>
    <s v="plays"/>
    <s v="theater/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x v="1"/>
    <s v="plays"/>
    <s v="theater/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x v="1"/>
    <s v="plays"/>
    <s v="theater/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x v="1"/>
    <s v="plays"/>
    <s v="theater/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x v="1"/>
    <s v="plays"/>
    <s v="theater/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x v="1"/>
    <s v="plays"/>
    <s v="theater/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x v="1"/>
    <s v="plays"/>
    <s v="theater/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x v="1"/>
    <s v="plays"/>
    <s v="theater/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x v="1"/>
    <s v="plays"/>
    <s v="theater/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x v="1"/>
    <s v="plays"/>
    <s v="theater/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x v="1"/>
    <s v="plays"/>
    <s v="theater/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x v="1"/>
    <s v="plays"/>
    <s v="theater/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x v="1"/>
    <s v="plays"/>
    <s v="theater/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x v="1"/>
    <s v="plays"/>
    <s v="theater/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x v="1"/>
    <s v="plays"/>
    <s v="theater/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x v="1"/>
    <s v="plays"/>
    <s v="theater/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s v="theater/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s v="theater/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x v="1"/>
    <s v="plays"/>
    <s v="theater/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x v="1"/>
    <s v="plays"/>
    <s v="theater/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x v="1"/>
    <s v="plays"/>
    <s v="theater/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x v="1"/>
    <s v="plays"/>
    <s v="theater/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x v="1"/>
    <s v="plays"/>
    <s v="theater/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s v="theater/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x v="1"/>
    <s v="plays"/>
    <s v="theater/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x v="1"/>
    <s v="plays"/>
    <s v="theater/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x v="1"/>
    <s v="plays"/>
    <s v="theater/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x v="1"/>
    <s v="plays"/>
    <s v="theater/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x v="1"/>
    <s v="plays"/>
    <s v="theater/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x v="1"/>
    <s v="plays"/>
    <s v="theater/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x v="1"/>
    <s v="plays"/>
    <s v="theater/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x v="1"/>
    <s v="plays"/>
    <s v="theater/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x v="1"/>
    <s v="plays"/>
    <s v="theater/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x v="1"/>
    <s v="plays"/>
    <s v="theater/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s v="theater/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s v="theater/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x v="1"/>
    <s v="plays"/>
    <s v="theater/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x v="1"/>
    <s v="plays"/>
    <s v="theater/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x v="1"/>
    <s v="plays"/>
    <s v="theater/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x v="1"/>
    <s v="plays"/>
    <s v="theater/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x v="1"/>
    <s v="plays"/>
    <s v="theater/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s v="theater/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s v="theater/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x v="1"/>
    <s v="plays"/>
    <s v="theater/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x v="1"/>
    <s v="plays"/>
    <s v="theater/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x v="1"/>
    <s v="plays"/>
    <s v="theater/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x v="1"/>
    <s v="plays"/>
    <s v="theater/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x v="1"/>
    <s v="plays"/>
    <s v="theater/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x v="1"/>
    <s v="plays"/>
    <s v="theater/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s v="theater/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x v="1"/>
    <s v="plays"/>
    <s v="theater/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x v="1"/>
    <s v="plays"/>
    <s v="theater/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x v="1"/>
    <s v="plays"/>
    <s v="theater/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x v="1"/>
    <s v="plays"/>
    <s v="theater/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x v="1"/>
    <s v="plays"/>
    <s v="theater/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x v="1"/>
    <s v="plays"/>
    <s v="theater/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x v="1"/>
    <s v="plays"/>
    <s v="theater/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x v="1"/>
    <s v="plays"/>
    <s v="theater/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x v="1"/>
    <s v="plays"/>
    <s v="theater/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x v="1"/>
    <s v="plays"/>
    <s v="theater/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x v="1"/>
    <s v="plays"/>
    <s v="theater/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x v="1"/>
    <s v="plays"/>
    <s v="theater/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x v="1"/>
    <s v="plays"/>
    <s v="theater/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x v="1"/>
    <s v="plays"/>
    <s v="theater/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x v="1"/>
    <s v="plays"/>
    <s v="theater/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x v="1"/>
    <s v="plays"/>
    <s v="theater/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s v="theater/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s v="theater/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s v="theater/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x v="1"/>
    <s v="plays"/>
    <s v="theater/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s v="theater/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x v="1"/>
    <s v="plays"/>
    <s v="theater/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x v="1"/>
    <s v="plays"/>
    <s v="theater/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x v="1"/>
    <s v="plays"/>
    <s v="theater/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s v="theater/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x v="1"/>
    <s v="plays"/>
    <s v="theater/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x v="1"/>
    <s v="plays"/>
    <s v="theater/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s v="theater/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x v="1"/>
    <s v="plays"/>
    <s v="theater/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x v="1"/>
    <s v="plays"/>
    <s v="theater/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x v="1"/>
    <s v="plays"/>
    <s v="theater/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x v="1"/>
    <s v="plays"/>
    <s v="theater/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x v="1"/>
    <s v="plays"/>
    <s v="theater/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s v="theater/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s v="theater/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x v="1"/>
    <s v="plays"/>
    <s v="theater/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s v="theater/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x v="1"/>
    <s v="plays"/>
    <s v="theater/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x v="1"/>
    <s v="plays"/>
    <s v="theater/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s v="theater/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s v="theater/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x v="1"/>
    <s v="plays"/>
    <s v="theater/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x v="1"/>
    <s v="plays"/>
    <s v="theater/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x v="1"/>
    <s v="plays"/>
    <s v="theater/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x v="1"/>
    <s v="plays"/>
    <s v="theater/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x v="1"/>
    <s v="plays"/>
    <s v="theater/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s v="theater/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x v="1"/>
    <s v="plays"/>
    <s v="theater/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x v="1"/>
    <s v="plays"/>
    <s v="theater/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x v="1"/>
    <s v="plays"/>
    <s v="theater/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x v="1"/>
    <s v="plays"/>
    <s v="theater/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x v="1"/>
    <s v="plays"/>
    <s v="theater/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x v="1"/>
    <s v="plays"/>
    <s v="theater/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x v="1"/>
    <s v="plays"/>
    <s v="theater/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x v="1"/>
    <s v="plays"/>
    <s v="theater/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x v="1"/>
    <s v="plays"/>
    <s v="theater/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x v="1"/>
    <s v="plays"/>
    <s v="theater/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x v="1"/>
    <s v="plays"/>
    <s v="theater/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x v="1"/>
    <s v="plays"/>
    <s v="theater/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x v="1"/>
    <s v="plays"/>
    <s v="theater/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s v="theater/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x v="1"/>
    <s v="plays"/>
    <s v="theater/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x v="1"/>
    <s v="plays"/>
    <s v="theater/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x v="1"/>
    <s v="plays"/>
    <s v="theater/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x v="1"/>
    <s v="plays"/>
    <s v="theater/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x v="1"/>
    <s v="plays"/>
    <s v="theater/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x v="1"/>
    <s v="plays"/>
    <s v="theater/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s v="theater/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x v="1"/>
    <s v="plays"/>
    <s v="theater/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s v="theater/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x v="1"/>
    <s v="plays"/>
    <s v="theater/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x v="1"/>
    <s v="plays"/>
    <s v="theater/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x v="1"/>
    <s v="plays"/>
    <s v="theater/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x v="1"/>
    <s v="plays"/>
    <s v="theater/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x v="1"/>
    <s v="plays"/>
    <s v="theater/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x v="1"/>
    <s v="plays"/>
    <s v="theater/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x v="1"/>
    <s v="plays"/>
    <s v="theater/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s v="theater/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x v="1"/>
    <s v="plays"/>
    <s v="theater/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x v="1"/>
    <s v="plays"/>
    <s v="theater/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x v="1"/>
    <s v="plays"/>
    <s v="theater/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x v="1"/>
    <s v="plays"/>
    <s v="theater/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x v="1"/>
    <s v="plays"/>
    <s v="theater/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x v="1"/>
    <s v="plays"/>
    <s v="theater/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x v="1"/>
    <s v="plays"/>
    <s v="theater/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x v="1"/>
    <s v="plays"/>
    <s v="theater/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x v="1"/>
    <s v="plays"/>
    <s v="theater/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x v="1"/>
    <s v="plays"/>
    <s v="theater/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x v="1"/>
    <s v="plays"/>
    <s v="theater/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x v="1"/>
    <s v="plays"/>
    <s v="theater/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x v="1"/>
    <s v="plays"/>
    <s v="theater/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x v="1"/>
    <s v="plays"/>
    <s v="theater/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x v="1"/>
    <s v="plays"/>
    <s v="theater/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x v="1"/>
    <s v="plays"/>
    <s v="theater/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x v="1"/>
    <s v="plays"/>
    <s v="theater/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x v="1"/>
    <s v="plays"/>
    <s v="theater/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x v="1"/>
    <s v="plays"/>
    <s v="theater/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x v="1"/>
    <s v="plays"/>
    <s v="theater/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x v="1"/>
    <s v="plays"/>
    <s v="theater/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x v="1"/>
    <s v="plays"/>
    <s v="theater/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x v="1"/>
    <s v="plays"/>
    <s v="theater/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x v="1"/>
    <s v="plays"/>
    <s v="theater/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x v="1"/>
    <s v="plays"/>
    <s v="theater/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s v="theater/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x v="1"/>
    <s v="plays"/>
    <s v="theater/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x v="1"/>
    <s v="plays"/>
    <s v="theater/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x v="1"/>
    <s v="plays"/>
    <s v="theater/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x v="1"/>
    <s v="plays"/>
    <s v="theater/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x v="1"/>
    <s v="plays"/>
    <s v="theater/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s v="theater/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x v="1"/>
    <s v="plays"/>
    <s v="theater/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x v="1"/>
    <s v="plays"/>
    <s v="theater/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x v="1"/>
    <s v="plays"/>
    <s v="theater/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x v="1"/>
    <s v="plays"/>
    <s v="theater/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x v="1"/>
    <s v="plays"/>
    <s v="theater/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x v="1"/>
    <s v="plays"/>
    <s v="theater/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x v="1"/>
    <s v="plays"/>
    <s v="theater/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x v="1"/>
    <s v="plays"/>
    <s v="theater/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x v="1"/>
    <s v="plays"/>
    <s v="theater/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x v="1"/>
    <s v="plays"/>
    <s v="theater/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x v="1"/>
    <s v="plays"/>
    <s v="theater/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x v="1"/>
    <s v="plays"/>
    <s v="theater/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x v="1"/>
    <s v="plays"/>
    <s v="theater/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x v="1"/>
    <s v="plays"/>
    <s v="theater/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x v="1"/>
    <s v="plays"/>
    <s v="theater/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x v="1"/>
    <s v="plays"/>
    <s v="theater/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x v="1"/>
    <s v="plays"/>
    <s v="theater/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x v="1"/>
    <s v="plays"/>
    <s v="theater/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x v="1"/>
    <s v="plays"/>
    <s v="theater/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x v="1"/>
    <s v="plays"/>
    <s v="theater/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x v="1"/>
    <s v="plays"/>
    <s v="theater/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x v="1"/>
    <s v="plays"/>
    <s v="theater/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x v="1"/>
    <s v="plays"/>
    <s v="theater/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x v="1"/>
    <s v="plays"/>
    <s v="theater/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x v="1"/>
    <s v="plays"/>
    <s v="theater/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x v="1"/>
    <s v="plays"/>
    <s v="theater/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x v="1"/>
    <s v="plays"/>
    <s v="theater/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x v="1"/>
    <s v="plays"/>
    <s v="theater/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s v="theater/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x v="1"/>
    <s v="plays"/>
    <s v="theater/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x v="1"/>
    <s v="plays"/>
    <s v="theater/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x v="1"/>
    <s v="plays"/>
    <s v="theater/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x v="1"/>
    <s v="plays"/>
    <s v="theater/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x v="1"/>
    <s v="plays"/>
    <s v="theater/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s v="theater/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x v="1"/>
    <s v="plays"/>
    <s v="theater/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x v="1"/>
    <s v="plays"/>
    <s v="theater/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x v="1"/>
    <s v="plays"/>
    <s v="theater/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x v="1"/>
    <s v="plays"/>
    <s v="theater/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x v="1"/>
    <s v="plays"/>
    <s v="theater/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x v="1"/>
    <s v="plays"/>
    <s v="theater/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x v="1"/>
    <s v="plays"/>
    <s v="theater/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x v="1"/>
    <s v="plays"/>
    <s v="theater/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x v="1"/>
    <s v="plays"/>
    <s v="theater/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x v="1"/>
    <s v="plays"/>
    <s v="theater/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x v="1"/>
    <s v="plays"/>
    <s v="theater/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x v="1"/>
    <s v="plays"/>
    <s v="theater/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s v="theater/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x v="1"/>
    <s v="plays"/>
    <s v="theater/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s v="theater/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x v="1"/>
    <s v="plays"/>
    <s v="theater/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s v="theater/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s v="theater/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x v="1"/>
    <s v="plays"/>
    <s v="theater/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s v="theater/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x v="1"/>
    <s v="plays"/>
    <s v="theater/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x v="1"/>
    <s v="plays"/>
    <s v="theater/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x v="1"/>
    <s v="plays"/>
    <s v="theater/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s v="theater/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x v="1"/>
    <s v="plays"/>
    <s v="theater/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x v="1"/>
    <s v="plays"/>
    <s v="theater/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x v="1"/>
    <s v="plays"/>
    <s v="theater/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x v="1"/>
    <s v="plays"/>
    <s v="theater/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x v="1"/>
    <s v="plays"/>
    <s v="theater/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x v="1"/>
    <s v="plays"/>
    <s v="theater/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s v="theater/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x v="1"/>
    <s v="plays"/>
    <s v="theater/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x v="1"/>
    <s v="plays"/>
    <s v="theater/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x v="1"/>
    <s v="plays"/>
    <s v="theater/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x v="1"/>
    <s v="plays"/>
    <s v="theater/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x v="1"/>
    <s v="plays"/>
    <s v="theater/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x v="1"/>
    <s v="plays"/>
    <s v="theater/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x v="1"/>
    <s v="plays"/>
    <s v="theater/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x v="1"/>
    <s v="plays"/>
    <s v="theater/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x v="1"/>
    <s v="plays"/>
    <s v="theater/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x v="1"/>
    <s v="plays"/>
    <s v="theater/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x v="1"/>
    <s v="plays"/>
    <s v="theater/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x v="1"/>
    <s v="plays"/>
    <s v="theater/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x v="1"/>
    <s v="plays"/>
    <s v="theater/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x v="1"/>
    <s v="plays"/>
    <s v="theater/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s v="theater/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s v="theater/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x v="1"/>
    <s v="plays"/>
    <s v="theater/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x v="1"/>
    <s v="plays"/>
    <s v="theater/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s v="theater/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x v="1"/>
    <s v="plays"/>
    <s v="theater/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x v="1"/>
    <s v="plays"/>
    <s v="theater/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x v="1"/>
    <s v="plays"/>
    <s v="theater/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x v="1"/>
    <s v="plays"/>
    <s v="theater/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x v="1"/>
    <s v="plays"/>
    <s v="theater/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x v="1"/>
    <s v="plays"/>
    <s v="theater/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x v="1"/>
    <s v="plays"/>
    <s v="theater/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x v="1"/>
    <s v="plays"/>
    <s v="theater/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x v="1"/>
    <s v="plays"/>
    <s v="theater/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x v="1"/>
    <s v="plays"/>
    <s v="theater/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x v="1"/>
    <s v="plays"/>
    <s v="theater/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s v="theater/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x v="1"/>
    <s v="plays"/>
    <s v="theater/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x v="1"/>
    <s v="plays"/>
    <s v="theater/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x v="1"/>
    <s v="plays"/>
    <s v="theater/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x v="1"/>
    <s v="plays"/>
    <s v="theater/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x v="1"/>
    <s v="plays"/>
    <s v="theater/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x v="1"/>
    <s v="plays"/>
    <s v="theater/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x v="1"/>
    <s v="plays"/>
    <s v="theater/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x v="1"/>
    <s v="plays"/>
    <s v="theater/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x v="1"/>
    <s v="plays"/>
    <s v="theater/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x v="1"/>
    <s v="plays"/>
    <s v="theater/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s v="theater/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x v="1"/>
    <s v="plays"/>
    <s v="theater/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s v="theater/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x v="1"/>
    <s v="plays"/>
    <s v="theater/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s v="theater/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s v="theater/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s v="theater/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x v="1"/>
    <s v="plays"/>
    <s v="theater/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x v="1"/>
    <s v="plays"/>
    <s v="theater/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x v="1"/>
    <s v="plays"/>
    <s v="theater/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x v="1"/>
    <s v="plays"/>
    <s v="theater/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x v="1"/>
    <s v="plays"/>
    <s v="theater/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s v="theater/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x v="1"/>
    <s v="plays"/>
    <s v="theater/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x v="1"/>
    <s v="plays"/>
    <s v="theater/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x v="1"/>
    <s v="plays"/>
    <s v="theater/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x v="1"/>
    <s v="plays"/>
    <s v="theater/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x v="1"/>
    <s v="plays"/>
    <s v="theater/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x v="1"/>
    <s v="plays"/>
    <s v="theater/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x v="1"/>
    <s v="plays"/>
    <s v="theater/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x v="1"/>
    <s v="plays"/>
    <s v="theater/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x v="1"/>
    <s v="plays"/>
    <s v="theater/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x v="1"/>
    <s v="plays"/>
    <s v="theater/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x v="1"/>
    <s v="plays"/>
    <s v="theater/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s v="theater/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x v="1"/>
    <s v="plays"/>
    <s v="theater/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x v="1"/>
    <s v="plays"/>
    <s v="theater/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x v="1"/>
    <s v="plays"/>
    <s v="theater/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s v="theater/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x v="1"/>
    <s v="plays"/>
    <s v="theater/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x v="1"/>
    <s v="plays"/>
    <s v="theater/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x v="1"/>
    <s v="plays"/>
    <s v="theater/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x v="1"/>
    <s v="plays"/>
    <s v="theater/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x v="1"/>
    <s v="plays"/>
    <s v="theater/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x v="1"/>
    <s v="plays"/>
    <s v="theater/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s v="theater/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x v="1"/>
    <s v="plays"/>
    <s v="theater/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x v="1"/>
    <s v="plays"/>
    <s v="theater/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x v="1"/>
    <s v="plays"/>
    <s v="theater/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x v="1"/>
    <s v="plays"/>
    <s v="theater/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x v="1"/>
    <s v="plays"/>
    <s v="theater/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x v="1"/>
    <s v="plays"/>
    <s v="theater/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x v="1"/>
    <s v="plays"/>
    <s v="theater/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x v="1"/>
    <s v="plays"/>
    <s v="theater/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x v="1"/>
    <s v="plays"/>
    <s v="theater/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x v="1"/>
    <s v="plays"/>
    <s v="theater/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x v="1"/>
    <s v="plays"/>
    <s v="theater/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x v="1"/>
    <s v="plays"/>
    <s v="theater/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x v="1"/>
    <s v="plays"/>
    <s v="theater/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s v="theater/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s v="theater/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x v="1"/>
    <s v="plays"/>
    <s v="theater/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x v="1"/>
    <s v="plays"/>
    <s v="theater/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x v="1"/>
    <s v="plays"/>
    <s v="theater/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s v="theater/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x v="1"/>
    <s v="plays"/>
    <s v="theater/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x v="1"/>
    <s v="plays"/>
    <s v="theater/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x v="1"/>
    <s v="plays"/>
    <s v="theater/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x v="1"/>
    <s v="plays"/>
    <s v="theater/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x v="1"/>
    <s v="plays"/>
    <s v="theater/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x v="1"/>
    <s v="plays"/>
    <s v="theater/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x v="1"/>
    <s v="plays"/>
    <s v="theater/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x v="1"/>
    <s v="plays"/>
    <s v="theater/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x v="1"/>
    <s v="plays"/>
    <s v="theater/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x v="1"/>
    <s v="plays"/>
    <s v="theater/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x v="1"/>
    <s v="plays"/>
    <s v="theater/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x v="1"/>
    <s v="plays"/>
    <s v="theater/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x v="1"/>
    <s v="plays"/>
    <s v="theater/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x v="1"/>
    <s v="plays"/>
    <s v="theater/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s v="theater/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x v="1"/>
    <s v="plays"/>
    <s v="theater/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x v="1"/>
    <s v="plays"/>
    <s v="theater/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x v="1"/>
    <s v="plays"/>
    <s v="theater/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x v="1"/>
    <s v="plays"/>
    <s v="theater/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s v="theater/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x v="1"/>
    <s v="plays"/>
    <s v="theater/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x v="1"/>
    <s v="plays"/>
    <s v="theater/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x v="1"/>
    <s v="plays"/>
    <s v="theater/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x v="1"/>
    <s v="plays"/>
    <s v="theater/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x v="1"/>
    <s v="plays"/>
    <s v="theater/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x v="1"/>
    <s v="plays"/>
    <s v="theater/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x v="1"/>
    <s v="plays"/>
    <s v="theater/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x v="1"/>
    <s v="plays"/>
    <s v="theater/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x v="1"/>
    <s v="plays"/>
    <s v="theater/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x v="1"/>
    <s v="plays"/>
    <s v="theater/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x v="1"/>
    <s v="plays"/>
    <s v="theater/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x v="1"/>
    <s v="plays"/>
    <s v="theater/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x v="1"/>
    <s v="plays"/>
    <s v="theater/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x v="1"/>
    <s v="plays"/>
    <s v="theater/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x v="1"/>
    <s v="plays"/>
    <s v="theater/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x v="1"/>
    <s v="plays"/>
    <s v="theater/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x v="1"/>
    <s v="plays"/>
    <s v="theater/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x v="1"/>
    <s v="plays"/>
    <s v="theater/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x v="1"/>
    <s v="plays"/>
    <s v="theater/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s v="theater/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x v="1"/>
    <s v="plays"/>
    <s v="theater/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x v="1"/>
    <s v="plays"/>
    <s v="theater/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x v="1"/>
    <s v="plays"/>
    <s v="theater/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s v="theater/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x v="1"/>
    <s v="plays"/>
    <s v="theater/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x v="1"/>
    <s v="plays"/>
    <s v="theater/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x v="1"/>
    <s v="plays"/>
    <s v="theater/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x v="1"/>
    <s v="plays"/>
    <s v="theater/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x v="1"/>
    <s v="plays"/>
    <s v="theater/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x v="1"/>
    <s v="plays"/>
    <s v="theater/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s v="theater/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x v="1"/>
    <s v="plays"/>
    <s v="theater/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x v="1"/>
    <s v="plays"/>
    <s v="theater/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x v="1"/>
    <s v="plays"/>
    <s v="theater/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x v="1"/>
    <s v="plays"/>
    <s v="theater/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x v="1"/>
    <s v="plays"/>
    <s v="theater/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s v="theater/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x v="1"/>
    <s v="plays"/>
    <s v="theater/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x v="1"/>
    <s v="plays"/>
    <s v="theater/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x v="1"/>
    <s v="plays"/>
    <s v="theater/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x v="1"/>
    <s v="plays"/>
    <s v="theater/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x v="1"/>
    <s v="plays"/>
    <s v="theater/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x v="1"/>
    <s v="plays"/>
    <s v="theater/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x v="1"/>
    <s v="plays"/>
    <s v="theater/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x v="1"/>
    <s v="plays"/>
    <s v="theater/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x v="1"/>
    <s v="plays"/>
    <s v="theater/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x v="1"/>
    <s v="plays"/>
    <s v="theater/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x v="1"/>
    <s v="plays"/>
    <s v="theater/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x v="1"/>
    <s v="plays"/>
    <s v="theater/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x v="1"/>
    <s v="plays"/>
    <s v="theater/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x v="1"/>
    <s v="plays"/>
    <s v="theater/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s v="theater/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s v="theater/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s v="theater/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x v="1"/>
    <s v="musical"/>
    <s v="theater/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s v="theater/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x v="1"/>
    <s v="musical"/>
    <s v="theater/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x v="1"/>
    <s v="musical"/>
    <s v="theater/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s v="theater/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s v="theater/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x v="1"/>
    <s v="musical"/>
    <s v="theater/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s v="theater/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s v="theater/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x v="1"/>
    <s v="musical"/>
    <s v="theater/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s v="theater/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s v="theater/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s v="theater/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x v="1"/>
    <s v="musical"/>
    <s v="theater/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s v="theater/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x v="1"/>
    <s v="musical"/>
    <s v="theater/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s v="theater/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x v="1"/>
    <s v="plays"/>
    <s v="theater/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s v="theater/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x v="1"/>
    <s v="plays"/>
    <s v="theater/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x v="1"/>
    <s v="plays"/>
    <s v="theater/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x v="1"/>
    <s v="plays"/>
    <s v="theater/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x v="1"/>
    <s v="plays"/>
    <s v="theater/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x v="1"/>
    <s v="plays"/>
    <s v="theater/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x v="1"/>
    <s v="plays"/>
    <s v="theater/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x v="1"/>
    <s v="plays"/>
    <s v="theater/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s v="theater/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s v="theater/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x v="1"/>
    <s v="plays"/>
    <s v="theater/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x v="1"/>
    <s v="plays"/>
    <s v="theater/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s v="theater/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s v="theater/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s v="theater/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x v="1"/>
    <s v="plays"/>
    <s v="theater/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s v="theater/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x v="1"/>
    <s v="plays"/>
    <s v="theater/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x v="1"/>
    <s v="plays"/>
    <s v="theater/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x v="1"/>
    <s v="plays"/>
    <s v="theater/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x v="1"/>
    <s v="plays"/>
    <s v="theater/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x v="1"/>
    <s v="plays"/>
    <s v="theater/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s v="theater/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x v="1"/>
    <s v="plays"/>
    <s v="theater/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x v="1"/>
    <s v="plays"/>
    <s v="theater/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x v="1"/>
    <s v="plays"/>
    <s v="theater/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x v="1"/>
    <s v="plays"/>
    <s v="theater/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x v="1"/>
    <s v="plays"/>
    <s v="theater/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x v="1"/>
    <s v="plays"/>
    <s v="theater/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x v="1"/>
    <s v="plays"/>
    <s v="theater/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s v="theater/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s v="theater/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x v="1"/>
    <s v="plays"/>
    <s v="theater/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x v="1"/>
    <s v="plays"/>
    <s v="theater/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x v="1"/>
    <s v="plays"/>
    <s v="theater/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x v="1"/>
    <s v="plays"/>
    <s v="theater/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x v="1"/>
    <s v="plays"/>
    <s v="theater/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x v="1"/>
    <s v="plays"/>
    <s v="theater/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s v="theater/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x v="1"/>
    <s v="plays"/>
    <s v="theater/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x v="1"/>
    <s v="plays"/>
    <s v="theater/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x v="1"/>
    <s v="plays"/>
    <s v="theater/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x v="1"/>
    <s v="plays"/>
    <s v="theater/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x v="1"/>
    <s v="plays"/>
    <s v="theater/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x v="1"/>
    <s v="plays"/>
    <s v="theater/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x v="1"/>
    <s v="plays"/>
    <s v="theater/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x v="1"/>
    <s v="plays"/>
    <s v="theater/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x v="1"/>
    <s v="plays"/>
    <s v="theater/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s v="theater/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x v="1"/>
    <s v="plays"/>
    <s v="theater/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s v="theater/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x v="1"/>
    <s v="plays"/>
    <s v="theater/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x v="1"/>
    <s v="plays"/>
    <s v="theater/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x v="1"/>
    <s v="plays"/>
    <s v="theater/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s v="theater/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x v="1"/>
    <s v="plays"/>
    <s v="theater/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x v="1"/>
    <s v="plays"/>
    <s v="theater/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s v="theater/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x v="1"/>
    <s v="plays"/>
    <s v="theater/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x v="1"/>
    <s v="plays"/>
    <s v="theater/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x v="1"/>
    <s v="plays"/>
    <s v="theater/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x v="1"/>
    <s v="plays"/>
    <s v="theater/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x v="1"/>
    <s v="plays"/>
    <s v="theater/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x v="1"/>
    <s v="plays"/>
    <s v="theater/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x v="1"/>
    <s v="plays"/>
    <s v="theater/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x v="1"/>
    <s v="plays"/>
    <s v="theater/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x v="1"/>
    <s v="plays"/>
    <s v="theater/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x v="1"/>
    <s v="plays"/>
    <s v="theater/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s v="theater/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x v="1"/>
    <s v="plays"/>
    <s v="theater/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s v="theater/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x v="1"/>
    <s v="plays"/>
    <s v="theater/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x v="1"/>
    <s v="plays"/>
    <s v="theater/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x v="1"/>
    <s v="plays"/>
    <s v="theater/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x v="1"/>
    <s v="plays"/>
    <s v="theater/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x v="1"/>
    <s v="plays"/>
    <s v="theater/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s v="theater/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x v="1"/>
    <s v="plays"/>
    <s v="theater/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x v="1"/>
    <s v="plays"/>
    <s v="theater/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x v="1"/>
    <s v="plays"/>
    <s v="theater/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s v="theater/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s v="theater/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x v="1"/>
    <s v="plays"/>
    <s v="theater/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s v="theater/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s v="theater/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s v="theater/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s v="theater/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s v="theater/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s v="theater/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s v="theater/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x v="1"/>
    <s v="plays"/>
    <s v="theater/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x v="1"/>
    <s v="plays"/>
    <s v="theater/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s v="theater/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s v="theater/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s v="theater/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s v="theater/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s v="theater/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s v="theater/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s v="theater/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x v="1"/>
    <s v="musical"/>
    <s v="theater/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s v="theater/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s v="theater/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x v="1"/>
    <s v="musical"/>
    <s v="theater/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x v="1"/>
    <s v="musical"/>
    <s v="theater/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x v="1"/>
    <s v="musical"/>
    <s v="theater/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x v="1"/>
    <s v="musical"/>
    <s v="theater/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x v="1"/>
    <s v="musical"/>
    <s v="theater/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x v="1"/>
    <s v="musical"/>
    <s v="theater/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s v="theater/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x v="1"/>
    <s v="musical"/>
    <s v="theater/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x v="1"/>
    <s v="musical"/>
    <s v="theater/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x v="1"/>
    <s v="musical"/>
    <s v="theater/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x v="1"/>
    <s v="musical"/>
    <s v="theater/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x v="1"/>
    <s v="musical"/>
    <s v="theater/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x v="1"/>
    <s v="musical"/>
    <s v="theater/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x v="1"/>
    <s v="musical"/>
    <s v="theater/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x v="1"/>
    <s v="musical"/>
    <s v="theater/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x v="1"/>
    <s v="musical"/>
    <s v="theater/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x v="1"/>
    <s v="musical"/>
    <s v="theater/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x v="1"/>
    <s v="musical"/>
    <s v="theater/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x v="1"/>
    <s v="musical"/>
    <s v="theater/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s v="theater/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x v="1"/>
    <s v="musical"/>
    <s v="theater/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x v="1"/>
    <s v="musical"/>
    <s v="theater/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x v="1"/>
    <s v="musical"/>
    <s v="theater/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s v="theater/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x v="1"/>
    <s v="musical"/>
    <s v="theater/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x v="1"/>
    <s v="musical"/>
    <s v="theater/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x v="1"/>
    <s v="musical"/>
    <s v="theater/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x v="1"/>
    <s v="musical"/>
    <s v="theater/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x v="1"/>
    <s v="musical"/>
    <s v="theater/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s v="theater/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x v="1"/>
    <s v="musical"/>
    <s v="theater/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x v="1"/>
    <s v="musical"/>
    <s v="theater/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x v="1"/>
    <s v="musical"/>
    <s v="theater/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s v="theater/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s v="theater/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x v="1"/>
    <s v="musical"/>
    <s v="theater/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s v="theater/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s v="theater/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s v="theater/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s v="theater/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s v="theater/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s v="theater/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s v="theater/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s v="theater/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s v="theater/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s v="theater/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x v="1"/>
    <s v="musical"/>
    <s v="theater/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s v="theater/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s v="theater/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x v="1"/>
    <s v="musical"/>
    <s v="theater/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x v="1"/>
    <s v="musical"/>
    <s v="theater/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s v="theater/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s v="theater/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s v="theater/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s v="theater/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s v="theater/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x v="1"/>
    <s v="musical"/>
    <s v="theater/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x v="1"/>
    <s v="plays"/>
    <s v="theater/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x v="1"/>
    <s v="plays"/>
    <s v="theater/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x v="1"/>
    <s v="plays"/>
    <s v="theater/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x v="1"/>
    <s v="plays"/>
    <s v="theater/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x v="1"/>
    <s v="plays"/>
    <s v="theater/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x v="1"/>
    <s v="plays"/>
    <s v="theater/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x v="1"/>
    <s v="plays"/>
    <s v="theater/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x v="1"/>
    <s v="plays"/>
    <s v="theater/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x v="1"/>
    <s v="plays"/>
    <s v="theater/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s v="theater/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s v="theater/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x v="1"/>
    <s v="plays"/>
    <s v="theater/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s v="theater/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x v="1"/>
    <s v="plays"/>
    <s v="theater/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x v="1"/>
    <s v="plays"/>
    <s v="theater/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x v="1"/>
    <s v="plays"/>
    <s v="theater/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x v="1"/>
    <s v="plays"/>
    <s v="theater/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x v="1"/>
    <s v="plays"/>
    <s v="theater/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s v="theater/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x v="1"/>
    <s v="plays"/>
    <s v="theater/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x v="1"/>
    <s v="plays"/>
    <s v="theater/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x v="1"/>
    <s v="plays"/>
    <s v="theater/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s v="theater/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x v="1"/>
    <s v="plays"/>
    <s v="theater/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x v="1"/>
    <s v="plays"/>
    <s v="theater/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s v="theater/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x v="1"/>
    <s v="plays"/>
    <s v="theater/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s v="theater/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x v="1"/>
    <s v="plays"/>
    <s v="theater/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x v="1"/>
    <s v="plays"/>
    <s v="theater/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s v="theater/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x v="1"/>
    <s v="plays"/>
    <s v="theater/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x v="1"/>
    <s v="plays"/>
    <s v="theater/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x v="1"/>
    <s v="plays"/>
    <s v="theater/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x v="1"/>
    <s v="plays"/>
    <s v="theater/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x v="1"/>
    <s v="plays"/>
    <s v="theater/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s v="theater/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x v="1"/>
    <s v="plays"/>
    <s v="theater/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x v="1"/>
    <s v="plays"/>
    <s v="theater/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x v="1"/>
    <s v="plays"/>
    <s v="theater/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x v="1"/>
    <s v="plays"/>
    <s v="theater/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x v="1"/>
    <s v="plays"/>
    <s v="theater/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s v="theater/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s v="theater/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s v="theater/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s v="theater/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s v="theater/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s v="theater/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s v="theater/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s v="theater/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s v="theater/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s v="theater/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x v="1"/>
    <s v="plays"/>
    <s v="theater/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s v="theater/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s v="theater/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s v="theater/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s v="theater/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x v="1"/>
    <s v="plays"/>
    <s v="theater/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s v="theater/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s v="theater/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s v="theater/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x v="1"/>
    <s v="musical"/>
    <s v="theater/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s v="theater/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x v="1"/>
    <s v="musical"/>
    <s v="theater/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s v="theater/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s v="theater/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s v="theater/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s v="theater/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x v="1"/>
    <s v="musical"/>
    <s v="theater/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x v="1"/>
    <s v="musical"/>
    <s v="theater/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s v="theater/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s v="theater/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x v="1"/>
    <s v="musical"/>
    <s v="theater/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s v="theater/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s v="theater/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s v="theater/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s v="theater/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s v="theater/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s v="theater/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s v="theater/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x v="1"/>
    <s v="plays"/>
    <s v="theater/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x v="1"/>
    <s v="plays"/>
    <s v="theater/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s v="theater/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x v="1"/>
    <s v="plays"/>
    <s v="theater/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s v="theater/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x v="1"/>
    <s v="plays"/>
    <s v="theater/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x v="1"/>
    <s v="plays"/>
    <s v="theater/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s v="theater/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s v="theater/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s v="theater/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x v="1"/>
    <s v="plays"/>
    <s v="theater/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s v="theater/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s v="theater/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s v="theater/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x v="1"/>
    <s v="plays"/>
    <s v="theater/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s v="theater/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s v="theater/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x v="1"/>
    <s v="plays"/>
    <s v="theater/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x v="1"/>
    <s v="plays"/>
    <s v="theater/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s v="theater/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s v="theater/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s v="theater/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x v="1"/>
    <s v="plays"/>
    <s v="theater/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x v="1"/>
    <s v="plays"/>
    <s v="theater/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s v="theater/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x v="1"/>
    <s v="plays"/>
    <s v="theater/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x v="1"/>
    <s v="plays"/>
    <s v="theater/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s v="theater/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s v="theater/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s v="theater/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s v="theater/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s v="theater/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s v="theater/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s v="theater/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x v="1"/>
    <s v="plays"/>
    <s v="theater/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x v="1"/>
    <s v="plays"/>
    <s v="theater/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s v="theater/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s v="theater/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s v="theater/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s v="theater/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s v="theater/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x v="1"/>
    <s v="plays"/>
    <s v="theater/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s v="theater/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s v="theater/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s v="theater/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x v="1"/>
    <s v="plays"/>
    <s v="theater/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x v="1"/>
    <s v="plays"/>
    <s v="theater/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x v="1"/>
    <s v="plays"/>
    <s v="theater/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s v="theater/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s v="theater/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s v="theater/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s v="theater/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s v="theater/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s v="theater/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s v="theater/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x v="1"/>
    <s v="plays"/>
    <s v="theater/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s v="theater/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s v="theater/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s v="theater/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s v="theater/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s v="theater/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x v="1"/>
    <s v="plays"/>
    <s v="theater/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s v="theater/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s v="theater/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s v="theater/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s v="theater/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s v="theater/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x v="1"/>
    <s v="plays"/>
    <s v="theater/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s v="theater/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s v="theater/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x v="1"/>
    <s v="plays"/>
    <s v="theater/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x v="1"/>
    <s v="plays"/>
    <s v="theater/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s v="theater/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s v="theater/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s v="theater/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s v="theater/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s v="theater/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s v="theater/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s v="theater/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s v="theater/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x v="1"/>
    <s v="plays"/>
    <s v="theater/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x v="1"/>
    <s v="plays"/>
    <s v="theater/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s v="theater/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x v="1"/>
    <s v="plays"/>
    <s v="theater/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x v="1"/>
    <s v="plays"/>
    <s v="theater/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x v="1"/>
    <s v="plays"/>
    <s v="theater/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x v="1"/>
    <s v="plays"/>
    <s v="theater/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s v="theater/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s v="theater/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s v="theater/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s v="theater/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x v="1"/>
    <s v="plays"/>
    <s v="theater/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x v="1"/>
    <s v="plays"/>
    <s v="theater/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s v="theater/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s v="theater/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x v="1"/>
    <s v="plays"/>
    <s v="theater/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s v="theater/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x v="1"/>
    <s v="plays"/>
    <s v="theater/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x v="1"/>
    <s v="plays"/>
    <s v="theater/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x v="1"/>
    <s v="plays"/>
    <s v="theater/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s v="theater/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s v="theater/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s v="theater/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s v="theater/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x v="1"/>
    <s v="plays"/>
    <s v="theater/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s v="theater/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s v="theater/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s v="theater/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x v="1"/>
    <s v="plays"/>
    <s v="theater/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s v="theater/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x v="1"/>
    <s v="plays"/>
    <s v="theater/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x v="1"/>
    <s v="plays"/>
    <s v="theater/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s v="theater/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x v="1"/>
    <s v="plays"/>
    <s v="theater/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s v="theater/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s v="theater/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s v="theater/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s v="theater/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s v="theater/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s v="theater/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s v="theater/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s v="theater/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x v="1"/>
    <s v="plays"/>
    <s v="theater/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s v="theater/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s v="theater/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s v="theater/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s v="theater/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s v="theater/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s v="theater/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s v="theater/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s v="theater/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s v="theater/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x v="1"/>
    <s v="plays"/>
    <s v="theater/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s v="theater/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x v="1"/>
    <s v="plays"/>
    <s v="theater/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s v="theater/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s v="theater/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s v="theater/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s v="theater/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x v="1"/>
    <s v="plays"/>
    <s v="theater/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s v="theater/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s v="theater/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x v="1"/>
    <s v="plays"/>
    <s v="theater/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s v="theater/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s v="theater/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x v="1"/>
    <s v="plays"/>
    <s v="theater/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s v="theater/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s v="theater/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x v="1"/>
    <s v="plays"/>
    <s v="theater/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s v="theater/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s v="theater/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s v="theater/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s v="theater/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s v="theater/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s v="theater/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s v="theater/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s v="theater/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s v="theater/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x v="1"/>
    <s v="plays"/>
    <s v="theater/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s v="theater/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x v="1"/>
    <s v="plays"/>
    <s v="theater/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s v="theater/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s v="theater/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s v="theater/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x v="1"/>
    <s v="plays"/>
    <s v="theater/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s v="theater/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s v="theater/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x v="1"/>
    <s v="plays"/>
    <s v="theater/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x v="1"/>
    <s v="plays"/>
    <s v="theater/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x v="1"/>
    <s v="plays"/>
    <s v="theater/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s v="theater/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x v="1"/>
    <s v="plays"/>
    <s v="theater/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s v="theater/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s v="theater/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x v="1"/>
    <s v="plays"/>
    <s v="theater/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s v="theater/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x v="1"/>
    <s v="plays"/>
    <s v="theater/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s v="theater/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s v="theater/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x v="1"/>
    <s v="plays"/>
    <s v="theater/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s v="theater/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x v="1"/>
    <s v="plays"/>
    <s v="theater/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s v="theater/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s v="theater/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s v="theater/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s v="theater/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s v="theater/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x v="1"/>
    <s v="plays"/>
    <s v="theater/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s v="theater/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s v="theater/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s v="theater/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s v="theater/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s v="theater/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x v="1"/>
    <s v="plays"/>
    <s v="theater/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s v="theater/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s v="theater/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s v="theater/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s v="theater/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s v="theater/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s v="theater/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s v="theater/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s v="theater/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x v="1"/>
    <s v="plays"/>
    <s v="theater/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s v="theater/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s v="theater/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s v="theater/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s v="theater/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s v="theater/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s v="theater/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s v="theater/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s v="theater/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s v="theater/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s v="theater/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s v="theater/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x v="1"/>
    <s v="plays"/>
    <s v="theater/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x v="1"/>
    <s v="plays"/>
    <s v="theater/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x v="1"/>
    <s v="plays"/>
    <s v="theater/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x v="1"/>
    <s v="plays"/>
    <s v="theater/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x v="1"/>
    <s v="plays"/>
    <s v="theater/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s v="theater/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s v="theater/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s v="theater/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x v="1"/>
    <s v="plays"/>
    <s v="theater/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x v="1"/>
    <s v="plays"/>
    <s v="theater/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s v="theater/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s v="theater/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CE5F9-A4AE-4F4A-BA1A-E6BBC070AC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01E31-E233-4DEA-94AD-F4C0799EC9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3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6"/>
  </rowFields>
  <rowItems count="26">
    <i>
      <x/>
    </i>
    <i>
      <x v="3"/>
    </i>
    <i>
      <x v="4"/>
    </i>
    <i>
      <x v="5"/>
    </i>
    <i>
      <x v="6"/>
    </i>
    <i>
      <x v="9"/>
    </i>
    <i>
      <x v="10"/>
    </i>
    <i>
      <x v="12"/>
    </i>
    <i>
      <x v="15"/>
    </i>
    <i>
      <x v="17"/>
    </i>
    <i>
      <x v="18"/>
    </i>
    <i>
      <x v="19"/>
    </i>
    <i>
      <x v="20"/>
    </i>
    <i>
      <x v="22"/>
    </i>
    <i>
      <x v="24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1" hier="-1"/>
    <pageField fld="15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4D619-B20D-4664-84AC-0DF297FB9EF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5C518-1B51-48AD-B888-2F8FEEBDD5DE}">
  <dimension ref="A1:J2186"/>
  <sheetViews>
    <sheetView workbookViewId="0">
      <selection activeCell="H14" sqref="H14"/>
    </sheetView>
  </sheetViews>
  <sheetFormatPr defaultRowHeight="15" x14ac:dyDescent="0.25"/>
  <cols>
    <col min="2" max="2" width="13.85546875" bestFit="1" customWidth="1"/>
    <col min="5" max="5" width="13.85546875" bestFit="1" customWidth="1"/>
    <col min="8" max="8" width="45.5703125" bestFit="1" customWidth="1"/>
    <col min="9" max="9" width="19" bestFit="1" customWidth="1"/>
    <col min="10" max="10" width="15.140625" bestFit="1" customWidth="1"/>
  </cols>
  <sheetData>
    <row r="1" spans="1:10" ht="15.75" thickBot="1" x14ac:dyDescent="0.3">
      <c r="A1" s="22" t="s">
        <v>8218</v>
      </c>
      <c r="B1" s="23" t="s">
        <v>8262</v>
      </c>
      <c r="D1" s="22" t="s">
        <v>8218</v>
      </c>
      <c r="E1" s="23" t="s">
        <v>8262</v>
      </c>
    </row>
    <row r="2" spans="1:10" ht="15.75" thickTop="1" x14ac:dyDescent="0.25">
      <c r="A2" s="18" t="s">
        <v>8219</v>
      </c>
      <c r="B2" s="20">
        <v>182</v>
      </c>
      <c r="D2" s="18" t="s">
        <v>8221</v>
      </c>
      <c r="E2" s="20">
        <v>0</v>
      </c>
      <c r="H2" s="15" t="s">
        <v>8402</v>
      </c>
      <c r="I2" s="15" t="s">
        <v>8400</v>
      </c>
      <c r="J2" s="15" t="s">
        <v>8401</v>
      </c>
    </row>
    <row r="3" spans="1:10" x14ac:dyDescent="0.25">
      <c r="A3" s="19" t="s">
        <v>8219</v>
      </c>
      <c r="B3" s="21">
        <v>79</v>
      </c>
      <c r="D3" s="19" t="s">
        <v>8221</v>
      </c>
      <c r="E3" s="21">
        <v>1</v>
      </c>
      <c r="H3" t="s">
        <v>8394</v>
      </c>
      <c r="I3" s="17">
        <f>ROUND(AVERAGE(successful),0)</f>
        <v>194</v>
      </c>
      <c r="J3" s="17">
        <f>ROUND(AVERAGE(failed),0)</f>
        <v>18</v>
      </c>
    </row>
    <row r="4" spans="1:10" x14ac:dyDescent="0.25">
      <c r="A4" s="18" t="s">
        <v>8219</v>
      </c>
      <c r="B4" s="20">
        <v>35</v>
      </c>
      <c r="D4" s="18" t="s">
        <v>8221</v>
      </c>
      <c r="E4" s="20">
        <v>10</v>
      </c>
      <c r="H4" t="s">
        <v>8395</v>
      </c>
      <c r="I4">
        <f>MEDIAN(successful)</f>
        <v>62</v>
      </c>
      <c r="J4">
        <f>MEDIAN(failed)</f>
        <v>4</v>
      </c>
    </row>
    <row r="5" spans="1:10" x14ac:dyDescent="0.25">
      <c r="A5" s="19" t="s">
        <v>8219</v>
      </c>
      <c r="B5" s="21">
        <v>150</v>
      </c>
      <c r="D5" s="19" t="s">
        <v>8221</v>
      </c>
      <c r="E5" s="21">
        <v>0</v>
      </c>
      <c r="H5" t="s">
        <v>8396</v>
      </c>
      <c r="I5">
        <f>MIN(successful)</f>
        <v>1</v>
      </c>
      <c r="J5">
        <f>MIN(failed)</f>
        <v>0</v>
      </c>
    </row>
    <row r="6" spans="1:10" x14ac:dyDescent="0.25">
      <c r="A6" s="18" t="s">
        <v>8219</v>
      </c>
      <c r="B6" s="20">
        <v>284</v>
      </c>
      <c r="D6" s="18" t="s">
        <v>8221</v>
      </c>
      <c r="E6" s="20">
        <v>7</v>
      </c>
      <c r="H6" t="s">
        <v>8397</v>
      </c>
      <c r="I6">
        <f>MAX(successful)</f>
        <v>26457</v>
      </c>
      <c r="J6">
        <f>MAX(failed)</f>
        <v>1293</v>
      </c>
    </row>
    <row r="7" spans="1:10" x14ac:dyDescent="0.25">
      <c r="A7" s="19" t="s">
        <v>8219</v>
      </c>
      <c r="B7" s="21">
        <v>47</v>
      </c>
      <c r="D7" s="19" t="s">
        <v>8221</v>
      </c>
      <c r="E7" s="21">
        <v>0</v>
      </c>
      <c r="H7" t="s">
        <v>8398</v>
      </c>
      <c r="I7" s="17">
        <f>_xlfn.VAR.P(successful)</f>
        <v>712840.9867348104</v>
      </c>
      <c r="J7" s="17">
        <f>_xlfn.VAR.P(failed)</f>
        <v>3773.2216685890044</v>
      </c>
    </row>
    <row r="8" spans="1:10" x14ac:dyDescent="0.25">
      <c r="A8" s="18" t="s">
        <v>8219</v>
      </c>
      <c r="B8" s="20">
        <v>58</v>
      </c>
      <c r="D8" s="18" t="s">
        <v>8221</v>
      </c>
      <c r="E8" s="20">
        <v>1</v>
      </c>
      <c r="H8" t="s">
        <v>8399</v>
      </c>
      <c r="I8" s="17">
        <f>_xlfn.STDEV.P(successful)</f>
        <v>844.29910975602149</v>
      </c>
      <c r="J8" s="17">
        <f>_xlfn.STDEV.P(failed)</f>
        <v>61.426555076684906</v>
      </c>
    </row>
    <row r="9" spans="1:10" x14ac:dyDescent="0.25">
      <c r="A9" s="19" t="s">
        <v>8219</v>
      </c>
      <c r="B9" s="21">
        <v>57</v>
      </c>
      <c r="D9" s="19" t="s">
        <v>8221</v>
      </c>
      <c r="E9" s="21">
        <v>2</v>
      </c>
    </row>
    <row r="10" spans="1:10" x14ac:dyDescent="0.25">
      <c r="A10" s="18" t="s">
        <v>8219</v>
      </c>
      <c r="B10" s="20">
        <v>12</v>
      </c>
      <c r="D10" s="18" t="s">
        <v>8221</v>
      </c>
      <c r="E10" s="20">
        <v>3</v>
      </c>
    </row>
    <row r="11" spans="1:10" x14ac:dyDescent="0.25">
      <c r="A11" s="19" t="s">
        <v>8219</v>
      </c>
      <c r="B11" s="21">
        <v>20</v>
      </c>
      <c r="D11" s="19" t="s">
        <v>8221</v>
      </c>
      <c r="E11" s="21">
        <v>10</v>
      </c>
    </row>
    <row r="12" spans="1:10" x14ac:dyDescent="0.25">
      <c r="A12" s="18" t="s">
        <v>8219</v>
      </c>
      <c r="B12" s="20">
        <v>19</v>
      </c>
      <c r="D12" s="18" t="s">
        <v>8221</v>
      </c>
      <c r="E12" s="20">
        <v>10</v>
      </c>
    </row>
    <row r="13" spans="1:10" x14ac:dyDescent="0.25">
      <c r="A13" s="19" t="s">
        <v>8219</v>
      </c>
      <c r="B13" s="21">
        <v>75</v>
      </c>
      <c r="D13" s="19" t="s">
        <v>8221</v>
      </c>
      <c r="E13" s="21">
        <v>1</v>
      </c>
    </row>
    <row r="14" spans="1:10" x14ac:dyDescent="0.25">
      <c r="A14" s="18" t="s">
        <v>8219</v>
      </c>
      <c r="B14" s="20">
        <v>827</v>
      </c>
      <c r="D14" s="18" t="s">
        <v>8221</v>
      </c>
      <c r="E14" s="20">
        <v>0</v>
      </c>
    </row>
    <row r="15" spans="1:10" x14ac:dyDescent="0.25">
      <c r="A15" s="19" t="s">
        <v>8219</v>
      </c>
      <c r="B15" s="21">
        <v>51</v>
      </c>
      <c r="D15" s="19" t="s">
        <v>8221</v>
      </c>
      <c r="E15" s="21">
        <v>0</v>
      </c>
    </row>
    <row r="16" spans="1:10" x14ac:dyDescent="0.25">
      <c r="A16" s="18" t="s">
        <v>8219</v>
      </c>
      <c r="B16" s="20">
        <v>41</v>
      </c>
      <c r="D16" s="18" t="s">
        <v>8221</v>
      </c>
      <c r="E16" s="20">
        <v>0</v>
      </c>
    </row>
    <row r="17" spans="1:5" x14ac:dyDescent="0.25">
      <c r="A17" s="19" t="s">
        <v>8219</v>
      </c>
      <c r="B17" s="21">
        <v>98</v>
      </c>
      <c r="D17" s="19" t="s">
        <v>8221</v>
      </c>
      <c r="E17" s="21">
        <v>26</v>
      </c>
    </row>
    <row r="18" spans="1:5" x14ac:dyDescent="0.25">
      <c r="A18" s="18" t="s">
        <v>8219</v>
      </c>
      <c r="B18" s="20">
        <v>70</v>
      </c>
      <c r="D18" s="18" t="s">
        <v>8221</v>
      </c>
      <c r="E18" s="20">
        <v>0</v>
      </c>
    </row>
    <row r="19" spans="1:5" x14ac:dyDescent="0.25">
      <c r="A19" s="19" t="s">
        <v>8219</v>
      </c>
      <c r="B19" s="21">
        <v>36</v>
      </c>
      <c r="D19" s="19" t="s">
        <v>8221</v>
      </c>
      <c r="E19" s="21">
        <v>7</v>
      </c>
    </row>
    <row r="20" spans="1:5" x14ac:dyDescent="0.25">
      <c r="A20" s="18" t="s">
        <v>8219</v>
      </c>
      <c r="B20" s="20">
        <v>342</v>
      </c>
      <c r="D20" s="18" t="s">
        <v>8221</v>
      </c>
      <c r="E20" s="20">
        <v>0</v>
      </c>
    </row>
    <row r="21" spans="1:5" x14ac:dyDescent="0.25">
      <c r="A21" s="19" t="s">
        <v>8219</v>
      </c>
      <c r="B21" s="21">
        <v>22</v>
      </c>
      <c r="D21" s="19" t="s">
        <v>8221</v>
      </c>
      <c r="E21" s="21">
        <v>2</v>
      </c>
    </row>
    <row r="22" spans="1:5" x14ac:dyDescent="0.25">
      <c r="A22" s="18" t="s">
        <v>8219</v>
      </c>
      <c r="B22" s="20">
        <v>25</v>
      </c>
      <c r="D22" s="18" t="s">
        <v>8221</v>
      </c>
      <c r="E22" s="20">
        <v>13</v>
      </c>
    </row>
    <row r="23" spans="1:5" x14ac:dyDescent="0.25">
      <c r="A23" s="19" t="s">
        <v>8219</v>
      </c>
      <c r="B23" s="21">
        <v>101</v>
      </c>
      <c r="D23" s="19" t="s">
        <v>8221</v>
      </c>
      <c r="E23" s="21">
        <v>4</v>
      </c>
    </row>
    <row r="24" spans="1:5" x14ac:dyDescent="0.25">
      <c r="A24" s="18" t="s">
        <v>8219</v>
      </c>
      <c r="B24" s="20">
        <v>8</v>
      </c>
      <c r="D24" s="18" t="s">
        <v>8221</v>
      </c>
      <c r="E24" s="20">
        <v>0</v>
      </c>
    </row>
    <row r="25" spans="1:5" x14ac:dyDescent="0.25">
      <c r="A25" s="19" t="s">
        <v>8219</v>
      </c>
      <c r="B25" s="21">
        <v>23</v>
      </c>
      <c r="D25" s="19" t="s">
        <v>8221</v>
      </c>
      <c r="E25" s="21">
        <v>12</v>
      </c>
    </row>
    <row r="26" spans="1:5" x14ac:dyDescent="0.25">
      <c r="A26" s="18" t="s">
        <v>8219</v>
      </c>
      <c r="B26" s="20">
        <v>574</v>
      </c>
      <c r="D26" s="18" t="s">
        <v>8221</v>
      </c>
      <c r="E26" s="20">
        <v>2</v>
      </c>
    </row>
    <row r="27" spans="1:5" x14ac:dyDescent="0.25">
      <c r="A27" s="19" t="s">
        <v>8219</v>
      </c>
      <c r="B27" s="21">
        <v>14</v>
      </c>
      <c r="D27" s="19" t="s">
        <v>8221</v>
      </c>
      <c r="E27" s="21">
        <v>10</v>
      </c>
    </row>
    <row r="28" spans="1:5" x14ac:dyDescent="0.25">
      <c r="A28" s="18" t="s">
        <v>8219</v>
      </c>
      <c r="B28" s="20">
        <v>19</v>
      </c>
      <c r="D28" s="18" t="s">
        <v>8221</v>
      </c>
      <c r="E28" s="20">
        <v>0</v>
      </c>
    </row>
    <row r="29" spans="1:5" x14ac:dyDescent="0.25">
      <c r="A29" s="19" t="s">
        <v>8219</v>
      </c>
      <c r="B29" s="21">
        <v>150</v>
      </c>
      <c r="D29" s="19" t="s">
        <v>8221</v>
      </c>
      <c r="E29" s="21">
        <v>5</v>
      </c>
    </row>
    <row r="30" spans="1:5" x14ac:dyDescent="0.25">
      <c r="A30" s="18" t="s">
        <v>8219</v>
      </c>
      <c r="B30" s="20">
        <v>71</v>
      </c>
      <c r="D30" s="18" t="s">
        <v>8221</v>
      </c>
      <c r="E30" s="20">
        <v>0</v>
      </c>
    </row>
    <row r="31" spans="1:5" x14ac:dyDescent="0.25">
      <c r="A31" s="19" t="s">
        <v>8219</v>
      </c>
      <c r="B31" s="21">
        <v>117</v>
      </c>
      <c r="D31" s="19" t="s">
        <v>8221</v>
      </c>
      <c r="E31" s="21">
        <v>5</v>
      </c>
    </row>
    <row r="32" spans="1:5" x14ac:dyDescent="0.25">
      <c r="A32" s="18" t="s">
        <v>8219</v>
      </c>
      <c r="B32" s="20">
        <v>53</v>
      </c>
      <c r="D32" s="18" t="s">
        <v>8221</v>
      </c>
      <c r="E32" s="20">
        <v>1</v>
      </c>
    </row>
    <row r="33" spans="1:5" x14ac:dyDescent="0.25">
      <c r="A33" s="19" t="s">
        <v>8219</v>
      </c>
      <c r="B33" s="21">
        <v>1</v>
      </c>
      <c r="D33" s="19" t="s">
        <v>8221</v>
      </c>
      <c r="E33" s="21">
        <v>3</v>
      </c>
    </row>
    <row r="34" spans="1:5" x14ac:dyDescent="0.25">
      <c r="A34" s="18" t="s">
        <v>8219</v>
      </c>
      <c r="B34" s="20">
        <v>89</v>
      </c>
      <c r="D34" s="18" t="s">
        <v>8221</v>
      </c>
      <c r="E34" s="20">
        <v>3</v>
      </c>
    </row>
    <row r="35" spans="1:5" x14ac:dyDescent="0.25">
      <c r="A35" s="19" t="s">
        <v>8219</v>
      </c>
      <c r="B35" s="21">
        <v>64</v>
      </c>
      <c r="D35" s="19" t="s">
        <v>8221</v>
      </c>
      <c r="E35" s="21">
        <v>0</v>
      </c>
    </row>
    <row r="36" spans="1:5" x14ac:dyDescent="0.25">
      <c r="A36" s="18" t="s">
        <v>8219</v>
      </c>
      <c r="B36" s="20">
        <v>68</v>
      </c>
      <c r="D36" s="18" t="s">
        <v>8221</v>
      </c>
      <c r="E36" s="20">
        <v>3</v>
      </c>
    </row>
    <row r="37" spans="1:5" x14ac:dyDescent="0.25">
      <c r="A37" s="19" t="s">
        <v>8219</v>
      </c>
      <c r="B37" s="21">
        <v>28</v>
      </c>
      <c r="D37" s="19" t="s">
        <v>8221</v>
      </c>
      <c r="E37" s="21">
        <v>0</v>
      </c>
    </row>
    <row r="38" spans="1:5" x14ac:dyDescent="0.25">
      <c r="A38" s="18" t="s">
        <v>8219</v>
      </c>
      <c r="B38" s="20">
        <v>44</v>
      </c>
      <c r="D38" s="18" t="s">
        <v>8221</v>
      </c>
      <c r="E38" s="20">
        <v>19</v>
      </c>
    </row>
    <row r="39" spans="1:5" x14ac:dyDescent="0.25">
      <c r="A39" s="19" t="s">
        <v>8219</v>
      </c>
      <c r="B39" s="21">
        <v>253</v>
      </c>
      <c r="D39" s="19" t="s">
        <v>8221</v>
      </c>
      <c r="E39" s="21">
        <v>8</v>
      </c>
    </row>
    <row r="40" spans="1:5" x14ac:dyDescent="0.25">
      <c r="A40" s="18" t="s">
        <v>8219</v>
      </c>
      <c r="B40" s="20">
        <v>66</v>
      </c>
      <c r="D40" s="18" t="s">
        <v>8221</v>
      </c>
      <c r="E40" s="20">
        <v>6</v>
      </c>
    </row>
    <row r="41" spans="1:5" x14ac:dyDescent="0.25">
      <c r="A41" s="19" t="s">
        <v>8219</v>
      </c>
      <c r="B41" s="21">
        <v>217</v>
      </c>
      <c r="D41" s="19" t="s">
        <v>8221</v>
      </c>
      <c r="E41" s="21">
        <v>0</v>
      </c>
    </row>
    <row r="42" spans="1:5" x14ac:dyDescent="0.25">
      <c r="A42" s="18" t="s">
        <v>8219</v>
      </c>
      <c r="B42" s="20">
        <v>16</v>
      </c>
      <c r="D42" s="18" t="s">
        <v>8221</v>
      </c>
      <c r="E42" s="20">
        <v>18</v>
      </c>
    </row>
    <row r="43" spans="1:5" x14ac:dyDescent="0.25">
      <c r="A43" s="19" t="s">
        <v>8219</v>
      </c>
      <c r="B43" s="21">
        <v>19</v>
      </c>
      <c r="D43" s="19" t="s">
        <v>8221</v>
      </c>
      <c r="E43" s="21">
        <v>7</v>
      </c>
    </row>
    <row r="44" spans="1:5" x14ac:dyDescent="0.25">
      <c r="A44" s="18" t="s">
        <v>8219</v>
      </c>
      <c r="B44" s="20">
        <v>169</v>
      </c>
      <c r="D44" s="18" t="s">
        <v>8221</v>
      </c>
      <c r="E44" s="20">
        <v>0</v>
      </c>
    </row>
    <row r="45" spans="1:5" x14ac:dyDescent="0.25">
      <c r="A45" s="19" t="s">
        <v>8219</v>
      </c>
      <c r="B45" s="21">
        <v>263</v>
      </c>
      <c r="D45" s="19" t="s">
        <v>8221</v>
      </c>
      <c r="E45" s="21">
        <v>8</v>
      </c>
    </row>
    <row r="46" spans="1:5" x14ac:dyDescent="0.25">
      <c r="A46" s="18" t="s">
        <v>8219</v>
      </c>
      <c r="B46" s="20">
        <v>15</v>
      </c>
      <c r="D46" s="18" t="s">
        <v>8221</v>
      </c>
      <c r="E46" s="20">
        <v>1293</v>
      </c>
    </row>
    <row r="47" spans="1:5" x14ac:dyDescent="0.25">
      <c r="A47" s="19" t="s">
        <v>8219</v>
      </c>
      <c r="B47" s="21">
        <v>61</v>
      </c>
      <c r="D47" s="19" t="s">
        <v>8221</v>
      </c>
      <c r="E47" s="21">
        <v>17</v>
      </c>
    </row>
    <row r="48" spans="1:5" x14ac:dyDescent="0.25">
      <c r="A48" s="18" t="s">
        <v>8219</v>
      </c>
      <c r="B48" s="20">
        <v>45</v>
      </c>
      <c r="D48" s="18" t="s">
        <v>8221</v>
      </c>
      <c r="E48" s="20">
        <v>0</v>
      </c>
    </row>
    <row r="49" spans="1:5" x14ac:dyDescent="0.25">
      <c r="A49" s="19" t="s">
        <v>8219</v>
      </c>
      <c r="B49" s="21">
        <v>70</v>
      </c>
      <c r="D49" s="19" t="s">
        <v>8221</v>
      </c>
      <c r="E49" s="21">
        <v>13</v>
      </c>
    </row>
    <row r="50" spans="1:5" x14ac:dyDescent="0.25">
      <c r="A50" s="18" t="s">
        <v>8219</v>
      </c>
      <c r="B50" s="20">
        <v>38</v>
      </c>
      <c r="D50" s="18" t="s">
        <v>8221</v>
      </c>
      <c r="E50" s="20">
        <v>0</v>
      </c>
    </row>
    <row r="51" spans="1:5" x14ac:dyDescent="0.25">
      <c r="A51" s="19" t="s">
        <v>8219</v>
      </c>
      <c r="B51" s="21">
        <v>87</v>
      </c>
      <c r="D51" s="19" t="s">
        <v>8221</v>
      </c>
      <c r="E51" s="21">
        <v>0</v>
      </c>
    </row>
    <row r="52" spans="1:5" x14ac:dyDescent="0.25">
      <c r="A52" s="18" t="s">
        <v>8219</v>
      </c>
      <c r="B52" s="20">
        <v>22</v>
      </c>
      <c r="D52" s="18" t="s">
        <v>8221</v>
      </c>
      <c r="E52" s="20">
        <v>33</v>
      </c>
    </row>
    <row r="53" spans="1:5" x14ac:dyDescent="0.25">
      <c r="A53" s="19" t="s">
        <v>8219</v>
      </c>
      <c r="B53" s="21">
        <v>119</v>
      </c>
      <c r="D53" s="19" t="s">
        <v>8221</v>
      </c>
      <c r="E53" s="21">
        <v>12</v>
      </c>
    </row>
    <row r="54" spans="1:5" x14ac:dyDescent="0.25">
      <c r="A54" s="18" t="s">
        <v>8219</v>
      </c>
      <c r="B54" s="20">
        <v>52</v>
      </c>
      <c r="D54" s="18" t="s">
        <v>8221</v>
      </c>
      <c r="E54" s="20">
        <v>1</v>
      </c>
    </row>
    <row r="55" spans="1:5" x14ac:dyDescent="0.25">
      <c r="A55" s="19" t="s">
        <v>8219</v>
      </c>
      <c r="B55" s="21">
        <v>117</v>
      </c>
      <c r="D55" s="19" t="s">
        <v>8221</v>
      </c>
      <c r="E55" s="21">
        <v>1</v>
      </c>
    </row>
    <row r="56" spans="1:5" x14ac:dyDescent="0.25">
      <c r="A56" s="18" t="s">
        <v>8219</v>
      </c>
      <c r="B56" s="20">
        <v>52</v>
      </c>
      <c r="D56" s="18" t="s">
        <v>8221</v>
      </c>
      <c r="E56" s="20">
        <v>1</v>
      </c>
    </row>
    <row r="57" spans="1:5" x14ac:dyDescent="0.25">
      <c r="A57" s="19" t="s">
        <v>8219</v>
      </c>
      <c r="B57" s="21">
        <v>86</v>
      </c>
      <c r="D57" s="19" t="s">
        <v>8221</v>
      </c>
      <c r="E57" s="21">
        <v>1</v>
      </c>
    </row>
    <row r="58" spans="1:5" x14ac:dyDescent="0.25">
      <c r="A58" s="18" t="s">
        <v>8219</v>
      </c>
      <c r="B58" s="20">
        <v>174</v>
      </c>
      <c r="D58" s="18" t="s">
        <v>8221</v>
      </c>
      <c r="E58" s="20">
        <v>84</v>
      </c>
    </row>
    <row r="59" spans="1:5" x14ac:dyDescent="0.25">
      <c r="A59" s="19" t="s">
        <v>8219</v>
      </c>
      <c r="B59" s="21">
        <v>69</v>
      </c>
      <c r="D59" s="19" t="s">
        <v>8221</v>
      </c>
      <c r="E59" s="21">
        <v>38</v>
      </c>
    </row>
    <row r="60" spans="1:5" x14ac:dyDescent="0.25">
      <c r="A60" s="18" t="s">
        <v>8219</v>
      </c>
      <c r="B60" s="20">
        <v>75</v>
      </c>
      <c r="D60" s="18" t="s">
        <v>8221</v>
      </c>
      <c r="E60" s="20">
        <v>1</v>
      </c>
    </row>
    <row r="61" spans="1:5" x14ac:dyDescent="0.25">
      <c r="A61" s="19" t="s">
        <v>8219</v>
      </c>
      <c r="B61" s="21">
        <v>33</v>
      </c>
      <c r="D61" s="19" t="s">
        <v>8221</v>
      </c>
      <c r="E61" s="21">
        <v>76</v>
      </c>
    </row>
    <row r="62" spans="1:5" x14ac:dyDescent="0.25">
      <c r="A62" s="18" t="s">
        <v>8219</v>
      </c>
      <c r="B62" s="20">
        <v>108</v>
      </c>
      <c r="D62" s="18" t="s">
        <v>8221</v>
      </c>
      <c r="E62" s="20">
        <v>3</v>
      </c>
    </row>
    <row r="63" spans="1:5" x14ac:dyDescent="0.25">
      <c r="A63" s="19" t="s">
        <v>8219</v>
      </c>
      <c r="B63" s="21">
        <v>23</v>
      </c>
      <c r="D63" s="19" t="s">
        <v>8221</v>
      </c>
      <c r="E63" s="21">
        <v>0</v>
      </c>
    </row>
    <row r="64" spans="1:5" x14ac:dyDescent="0.25">
      <c r="A64" s="18" t="s">
        <v>8219</v>
      </c>
      <c r="B64" s="20">
        <v>48</v>
      </c>
      <c r="D64" s="18" t="s">
        <v>8221</v>
      </c>
      <c r="E64" s="20">
        <v>2</v>
      </c>
    </row>
    <row r="65" spans="1:5" x14ac:dyDescent="0.25">
      <c r="A65" s="19" t="s">
        <v>8219</v>
      </c>
      <c r="B65" s="21">
        <v>64</v>
      </c>
      <c r="D65" s="19" t="s">
        <v>8221</v>
      </c>
      <c r="E65" s="21">
        <v>0</v>
      </c>
    </row>
    <row r="66" spans="1:5" x14ac:dyDescent="0.25">
      <c r="A66" s="18" t="s">
        <v>8219</v>
      </c>
      <c r="B66" s="20">
        <v>24</v>
      </c>
      <c r="D66" s="18" t="s">
        <v>8221</v>
      </c>
      <c r="E66" s="20">
        <v>0</v>
      </c>
    </row>
    <row r="67" spans="1:5" x14ac:dyDescent="0.25">
      <c r="A67" s="19" t="s">
        <v>8219</v>
      </c>
      <c r="B67" s="21">
        <v>57</v>
      </c>
      <c r="D67" s="19" t="s">
        <v>8221</v>
      </c>
      <c r="E67" s="21">
        <v>0</v>
      </c>
    </row>
    <row r="68" spans="1:5" x14ac:dyDescent="0.25">
      <c r="A68" s="18" t="s">
        <v>8219</v>
      </c>
      <c r="B68" s="20">
        <v>26</v>
      </c>
      <c r="D68" s="18" t="s">
        <v>8221</v>
      </c>
      <c r="E68" s="20">
        <v>2</v>
      </c>
    </row>
    <row r="69" spans="1:5" x14ac:dyDescent="0.25">
      <c r="A69" s="19" t="s">
        <v>8219</v>
      </c>
      <c r="B69" s="21">
        <v>20</v>
      </c>
      <c r="D69" s="19" t="s">
        <v>8221</v>
      </c>
      <c r="E69" s="21">
        <v>0</v>
      </c>
    </row>
    <row r="70" spans="1:5" x14ac:dyDescent="0.25">
      <c r="A70" s="18" t="s">
        <v>8219</v>
      </c>
      <c r="B70" s="20">
        <v>36</v>
      </c>
      <c r="D70" s="18" t="s">
        <v>8221</v>
      </c>
      <c r="E70" s="20">
        <v>0</v>
      </c>
    </row>
    <row r="71" spans="1:5" x14ac:dyDescent="0.25">
      <c r="A71" s="19" t="s">
        <v>8219</v>
      </c>
      <c r="B71" s="21">
        <v>178</v>
      </c>
      <c r="D71" s="19" t="s">
        <v>8221</v>
      </c>
      <c r="E71" s="21">
        <v>0</v>
      </c>
    </row>
    <row r="72" spans="1:5" x14ac:dyDescent="0.25">
      <c r="A72" s="18" t="s">
        <v>8219</v>
      </c>
      <c r="B72" s="20">
        <v>17</v>
      </c>
      <c r="D72" s="18" t="s">
        <v>8221</v>
      </c>
      <c r="E72" s="20">
        <v>2</v>
      </c>
    </row>
    <row r="73" spans="1:5" x14ac:dyDescent="0.25">
      <c r="A73" s="19" t="s">
        <v>8219</v>
      </c>
      <c r="B73" s="21">
        <v>32</v>
      </c>
      <c r="D73" s="19" t="s">
        <v>8221</v>
      </c>
      <c r="E73" s="21">
        <v>0</v>
      </c>
    </row>
    <row r="74" spans="1:5" x14ac:dyDescent="0.25">
      <c r="A74" s="18" t="s">
        <v>8219</v>
      </c>
      <c r="B74" s="20">
        <v>41</v>
      </c>
      <c r="D74" s="18" t="s">
        <v>8221</v>
      </c>
      <c r="E74" s="20">
        <v>7</v>
      </c>
    </row>
    <row r="75" spans="1:5" x14ac:dyDescent="0.25">
      <c r="A75" s="19" t="s">
        <v>8219</v>
      </c>
      <c r="B75" s="21">
        <v>18</v>
      </c>
      <c r="D75" s="19" t="s">
        <v>8221</v>
      </c>
      <c r="E75" s="21">
        <v>0</v>
      </c>
    </row>
    <row r="76" spans="1:5" x14ac:dyDescent="0.25">
      <c r="A76" s="18" t="s">
        <v>8219</v>
      </c>
      <c r="B76" s="20">
        <v>29</v>
      </c>
      <c r="D76" s="18" t="s">
        <v>8221</v>
      </c>
      <c r="E76" s="20">
        <v>5</v>
      </c>
    </row>
    <row r="77" spans="1:5" x14ac:dyDescent="0.25">
      <c r="A77" s="19" t="s">
        <v>8219</v>
      </c>
      <c r="B77" s="21">
        <v>47</v>
      </c>
      <c r="D77" s="19" t="s">
        <v>8221</v>
      </c>
      <c r="E77" s="21">
        <v>0</v>
      </c>
    </row>
    <row r="78" spans="1:5" x14ac:dyDescent="0.25">
      <c r="A78" s="18" t="s">
        <v>8219</v>
      </c>
      <c r="B78" s="20">
        <v>15</v>
      </c>
      <c r="D78" s="18" t="s">
        <v>8221</v>
      </c>
      <c r="E78" s="20">
        <v>0</v>
      </c>
    </row>
    <row r="79" spans="1:5" x14ac:dyDescent="0.25">
      <c r="A79" s="19" t="s">
        <v>8219</v>
      </c>
      <c r="B79" s="21">
        <v>26</v>
      </c>
      <c r="D79" s="19" t="s">
        <v>8221</v>
      </c>
      <c r="E79" s="21">
        <v>1</v>
      </c>
    </row>
    <row r="80" spans="1:5" x14ac:dyDescent="0.25">
      <c r="A80" s="18" t="s">
        <v>8219</v>
      </c>
      <c r="B80" s="20">
        <v>35</v>
      </c>
      <c r="D80" s="18" t="s">
        <v>8221</v>
      </c>
      <c r="E80" s="20">
        <v>0</v>
      </c>
    </row>
    <row r="81" spans="1:5" x14ac:dyDescent="0.25">
      <c r="A81" s="19" t="s">
        <v>8219</v>
      </c>
      <c r="B81" s="21">
        <v>41</v>
      </c>
      <c r="D81" s="19" t="s">
        <v>8221</v>
      </c>
      <c r="E81" s="21">
        <v>5</v>
      </c>
    </row>
    <row r="82" spans="1:5" x14ac:dyDescent="0.25">
      <c r="A82" s="18" t="s">
        <v>8219</v>
      </c>
      <c r="B82" s="20">
        <v>47</v>
      </c>
      <c r="D82" s="18" t="s">
        <v>8221</v>
      </c>
      <c r="E82" s="20">
        <v>3</v>
      </c>
    </row>
    <row r="83" spans="1:5" x14ac:dyDescent="0.25">
      <c r="A83" s="19" t="s">
        <v>8219</v>
      </c>
      <c r="B83" s="21">
        <v>28</v>
      </c>
      <c r="D83" s="19" t="s">
        <v>8221</v>
      </c>
      <c r="E83" s="21">
        <v>6</v>
      </c>
    </row>
    <row r="84" spans="1:5" x14ac:dyDescent="0.25">
      <c r="A84" s="18" t="s">
        <v>8219</v>
      </c>
      <c r="B84" s="20">
        <v>100</v>
      </c>
      <c r="D84" s="18" t="s">
        <v>8221</v>
      </c>
      <c r="E84" s="20">
        <v>12</v>
      </c>
    </row>
    <row r="85" spans="1:5" x14ac:dyDescent="0.25">
      <c r="A85" s="19" t="s">
        <v>8219</v>
      </c>
      <c r="B85" s="21">
        <v>13</v>
      </c>
      <c r="D85" s="19" t="s">
        <v>8221</v>
      </c>
      <c r="E85" s="21">
        <v>13</v>
      </c>
    </row>
    <row r="86" spans="1:5" x14ac:dyDescent="0.25">
      <c r="A86" s="18" t="s">
        <v>8219</v>
      </c>
      <c r="B86" s="20">
        <v>7</v>
      </c>
      <c r="D86" s="18" t="s">
        <v>8221</v>
      </c>
      <c r="E86" s="20">
        <v>5</v>
      </c>
    </row>
    <row r="87" spans="1:5" x14ac:dyDescent="0.25">
      <c r="A87" s="19" t="s">
        <v>8219</v>
      </c>
      <c r="B87" s="21">
        <v>21</v>
      </c>
      <c r="D87" s="19" t="s">
        <v>8221</v>
      </c>
      <c r="E87" s="21">
        <v>2</v>
      </c>
    </row>
    <row r="88" spans="1:5" x14ac:dyDescent="0.25">
      <c r="A88" s="18" t="s">
        <v>8219</v>
      </c>
      <c r="B88" s="20">
        <v>17</v>
      </c>
      <c r="D88" s="18" t="s">
        <v>8221</v>
      </c>
      <c r="E88" s="20">
        <v>8</v>
      </c>
    </row>
    <row r="89" spans="1:5" x14ac:dyDescent="0.25">
      <c r="A89" s="19" t="s">
        <v>8219</v>
      </c>
      <c r="B89" s="21">
        <v>25</v>
      </c>
      <c r="D89" s="19" t="s">
        <v>8221</v>
      </c>
      <c r="E89" s="21">
        <v>0</v>
      </c>
    </row>
    <row r="90" spans="1:5" x14ac:dyDescent="0.25">
      <c r="A90" s="18" t="s">
        <v>8219</v>
      </c>
      <c r="B90" s="20">
        <v>60</v>
      </c>
      <c r="D90" s="18" t="s">
        <v>8221</v>
      </c>
      <c r="E90" s="20">
        <v>13</v>
      </c>
    </row>
    <row r="91" spans="1:5" x14ac:dyDescent="0.25">
      <c r="A91" s="19" t="s">
        <v>8219</v>
      </c>
      <c r="B91" s="21">
        <v>56</v>
      </c>
      <c r="D91" s="19" t="s">
        <v>8221</v>
      </c>
      <c r="E91" s="21">
        <v>0</v>
      </c>
    </row>
    <row r="92" spans="1:5" x14ac:dyDescent="0.25">
      <c r="A92" s="18" t="s">
        <v>8219</v>
      </c>
      <c r="B92" s="20">
        <v>16</v>
      </c>
      <c r="D92" s="18" t="s">
        <v>8221</v>
      </c>
      <c r="E92" s="20">
        <v>5</v>
      </c>
    </row>
    <row r="93" spans="1:5" x14ac:dyDescent="0.25">
      <c r="A93" s="19" t="s">
        <v>8219</v>
      </c>
      <c r="B93" s="21">
        <v>46</v>
      </c>
      <c r="D93" s="19" t="s">
        <v>8221</v>
      </c>
      <c r="E93" s="21">
        <v>8</v>
      </c>
    </row>
    <row r="94" spans="1:5" x14ac:dyDescent="0.25">
      <c r="A94" s="18" t="s">
        <v>8219</v>
      </c>
      <c r="B94" s="20">
        <v>43</v>
      </c>
      <c r="D94" s="18" t="s">
        <v>8221</v>
      </c>
      <c r="E94" s="20">
        <v>8</v>
      </c>
    </row>
    <row r="95" spans="1:5" x14ac:dyDescent="0.25">
      <c r="A95" s="19" t="s">
        <v>8219</v>
      </c>
      <c r="B95" s="21">
        <v>15</v>
      </c>
      <c r="D95" s="19" t="s">
        <v>8221</v>
      </c>
      <c r="E95" s="21">
        <v>0</v>
      </c>
    </row>
    <row r="96" spans="1:5" x14ac:dyDescent="0.25">
      <c r="A96" s="18" t="s">
        <v>8219</v>
      </c>
      <c r="B96" s="20">
        <v>12</v>
      </c>
      <c r="D96" s="18" t="s">
        <v>8221</v>
      </c>
      <c r="E96" s="20">
        <v>2</v>
      </c>
    </row>
    <row r="97" spans="1:5" x14ac:dyDescent="0.25">
      <c r="A97" s="19" t="s">
        <v>8219</v>
      </c>
      <c r="B97" s="21">
        <v>21</v>
      </c>
      <c r="D97" s="19" t="s">
        <v>8221</v>
      </c>
      <c r="E97" s="21">
        <v>3</v>
      </c>
    </row>
    <row r="98" spans="1:5" x14ac:dyDescent="0.25">
      <c r="A98" s="18" t="s">
        <v>8219</v>
      </c>
      <c r="B98" s="20">
        <v>34</v>
      </c>
      <c r="D98" s="18" t="s">
        <v>8221</v>
      </c>
      <c r="E98" s="20">
        <v>0</v>
      </c>
    </row>
    <row r="99" spans="1:5" x14ac:dyDescent="0.25">
      <c r="A99" s="19" t="s">
        <v>8219</v>
      </c>
      <c r="B99" s="21">
        <v>8</v>
      </c>
      <c r="D99" s="19" t="s">
        <v>8221</v>
      </c>
      <c r="E99" s="21">
        <v>0</v>
      </c>
    </row>
    <row r="100" spans="1:5" x14ac:dyDescent="0.25">
      <c r="A100" s="18" t="s">
        <v>8219</v>
      </c>
      <c r="B100" s="20">
        <v>60</v>
      </c>
      <c r="D100" s="18" t="s">
        <v>8221</v>
      </c>
      <c r="E100" s="20">
        <v>11</v>
      </c>
    </row>
    <row r="101" spans="1:5" x14ac:dyDescent="0.25">
      <c r="A101" s="19" t="s">
        <v>8219</v>
      </c>
      <c r="B101" s="21">
        <v>39</v>
      </c>
      <c r="D101" s="19" t="s">
        <v>8221</v>
      </c>
      <c r="E101" s="21">
        <v>0</v>
      </c>
    </row>
    <row r="102" spans="1:5" x14ac:dyDescent="0.25">
      <c r="A102" s="18" t="s">
        <v>8219</v>
      </c>
      <c r="B102" s="20">
        <v>26</v>
      </c>
      <c r="D102" s="18" t="s">
        <v>8221</v>
      </c>
      <c r="E102" s="20">
        <v>1</v>
      </c>
    </row>
    <row r="103" spans="1:5" x14ac:dyDescent="0.25">
      <c r="A103" s="19" t="s">
        <v>8219</v>
      </c>
      <c r="B103" s="21">
        <v>35</v>
      </c>
      <c r="D103" s="19" t="s">
        <v>8221</v>
      </c>
      <c r="E103" s="21">
        <v>0</v>
      </c>
    </row>
    <row r="104" spans="1:5" x14ac:dyDescent="0.25">
      <c r="A104" s="18" t="s">
        <v>8219</v>
      </c>
      <c r="B104" s="20">
        <v>65</v>
      </c>
      <c r="D104" s="18" t="s">
        <v>8221</v>
      </c>
      <c r="E104" s="20">
        <v>17</v>
      </c>
    </row>
    <row r="105" spans="1:5" x14ac:dyDescent="0.25">
      <c r="A105" s="19" t="s">
        <v>8219</v>
      </c>
      <c r="B105" s="21">
        <v>49</v>
      </c>
      <c r="D105" s="19" t="s">
        <v>8221</v>
      </c>
      <c r="E105" s="21">
        <v>2</v>
      </c>
    </row>
    <row r="106" spans="1:5" x14ac:dyDescent="0.25">
      <c r="A106" s="18" t="s">
        <v>8219</v>
      </c>
      <c r="B106" s="20">
        <v>10</v>
      </c>
      <c r="D106" s="18" t="s">
        <v>8221</v>
      </c>
      <c r="E106" s="20">
        <v>1</v>
      </c>
    </row>
    <row r="107" spans="1:5" x14ac:dyDescent="0.25">
      <c r="A107" s="19" t="s">
        <v>8219</v>
      </c>
      <c r="B107" s="21">
        <v>60</v>
      </c>
      <c r="D107" s="19" t="s">
        <v>8221</v>
      </c>
      <c r="E107" s="21">
        <v>2</v>
      </c>
    </row>
    <row r="108" spans="1:5" x14ac:dyDescent="0.25">
      <c r="A108" s="18" t="s">
        <v>8219</v>
      </c>
      <c r="B108" s="20">
        <v>27</v>
      </c>
      <c r="D108" s="18" t="s">
        <v>8221</v>
      </c>
      <c r="E108" s="20">
        <v>16</v>
      </c>
    </row>
    <row r="109" spans="1:5" x14ac:dyDescent="0.25">
      <c r="A109" s="19" t="s">
        <v>8219</v>
      </c>
      <c r="B109" s="21">
        <v>69</v>
      </c>
      <c r="D109" s="19" t="s">
        <v>8221</v>
      </c>
      <c r="E109" s="21">
        <v>1</v>
      </c>
    </row>
    <row r="110" spans="1:5" x14ac:dyDescent="0.25">
      <c r="A110" s="18" t="s">
        <v>8219</v>
      </c>
      <c r="B110" s="20">
        <v>47</v>
      </c>
      <c r="D110" s="18" t="s">
        <v>8221</v>
      </c>
      <c r="E110" s="20">
        <v>4</v>
      </c>
    </row>
    <row r="111" spans="1:5" x14ac:dyDescent="0.25">
      <c r="A111" s="19" t="s">
        <v>8219</v>
      </c>
      <c r="B111" s="21">
        <v>47</v>
      </c>
      <c r="D111" s="19" t="s">
        <v>8221</v>
      </c>
      <c r="E111" s="21">
        <v>5</v>
      </c>
    </row>
    <row r="112" spans="1:5" x14ac:dyDescent="0.25">
      <c r="A112" s="18" t="s">
        <v>8219</v>
      </c>
      <c r="B112" s="20">
        <v>26</v>
      </c>
      <c r="D112" s="18" t="s">
        <v>8221</v>
      </c>
      <c r="E112" s="20">
        <v>7</v>
      </c>
    </row>
    <row r="113" spans="1:5" x14ac:dyDescent="0.25">
      <c r="A113" s="19" t="s">
        <v>8219</v>
      </c>
      <c r="B113" s="21">
        <v>53</v>
      </c>
      <c r="D113" s="19" t="s">
        <v>8221</v>
      </c>
      <c r="E113" s="21">
        <v>0</v>
      </c>
    </row>
    <row r="114" spans="1:5" x14ac:dyDescent="0.25">
      <c r="A114" s="18" t="s">
        <v>8219</v>
      </c>
      <c r="B114" s="20">
        <v>81</v>
      </c>
      <c r="D114" s="18" t="s">
        <v>8221</v>
      </c>
      <c r="E114" s="20">
        <v>12</v>
      </c>
    </row>
    <row r="115" spans="1:5" x14ac:dyDescent="0.25">
      <c r="A115" s="19" t="s">
        <v>8219</v>
      </c>
      <c r="B115" s="21">
        <v>78</v>
      </c>
      <c r="D115" s="19" t="s">
        <v>8221</v>
      </c>
      <c r="E115" s="21">
        <v>2</v>
      </c>
    </row>
    <row r="116" spans="1:5" x14ac:dyDescent="0.25">
      <c r="A116" s="18" t="s">
        <v>8219</v>
      </c>
      <c r="B116" s="20">
        <v>35</v>
      </c>
      <c r="D116" s="18" t="s">
        <v>8221</v>
      </c>
      <c r="E116" s="20">
        <v>5</v>
      </c>
    </row>
    <row r="117" spans="1:5" x14ac:dyDescent="0.25">
      <c r="A117" s="19" t="s">
        <v>8219</v>
      </c>
      <c r="B117" s="21">
        <v>22</v>
      </c>
      <c r="D117" s="19" t="s">
        <v>8221</v>
      </c>
      <c r="E117" s="21">
        <v>2</v>
      </c>
    </row>
    <row r="118" spans="1:5" x14ac:dyDescent="0.25">
      <c r="A118" s="18" t="s">
        <v>8219</v>
      </c>
      <c r="B118" s="20">
        <v>57</v>
      </c>
      <c r="D118" s="18" t="s">
        <v>8221</v>
      </c>
      <c r="E118" s="20">
        <v>3</v>
      </c>
    </row>
    <row r="119" spans="1:5" x14ac:dyDescent="0.25">
      <c r="A119" s="19" t="s">
        <v>8219</v>
      </c>
      <c r="B119" s="21">
        <v>27</v>
      </c>
      <c r="D119" s="19" t="s">
        <v>8221</v>
      </c>
      <c r="E119" s="21">
        <v>0</v>
      </c>
    </row>
    <row r="120" spans="1:5" x14ac:dyDescent="0.25">
      <c r="A120" s="18" t="s">
        <v>8219</v>
      </c>
      <c r="B120" s="20">
        <v>39</v>
      </c>
      <c r="D120" s="18" t="s">
        <v>8221</v>
      </c>
      <c r="E120" s="20">
        <v>49</v>
      </c>
    </row>
    <row r="121" spans="1:5" x14ac:dyDescent="0.25">
      <c r="A121" s="19" t="s">
        <v>8219</v>
      </c>
      <c r="B121" s="21">
        <v>37</v>
      </c>
      <c r="D121" s="19" t="s">
        <v>8221</v>
      </c>
      <c r="E121" s="21">
        <v>1</v>
      </c>
    </row>
    <row r="122" spans="1:5" x14ac:dyDescent="0.25">
      <c r="A122" s="18" t="s">
        <v>8219</v>
      </c>
      <c r="B122" s="20">
        <v>137</v>
      </c>
      <c r="D122" s="18" t="s">
        <v>8221</v>
      </c>
      <c r="E122" s="20">
        <v>2</v>
      </c>
    </row>
    <row r="123" spans="1:5" x14ac:dyDescent="0.25">
      <c r="A123" s="19" t="s">
        <v>8219</v>
      </c>
      <c r="B123" s="21">
        <v>376</v>
      </c>
      <c r="D123" s="19" t="s">
        <v>8221</v>
      </c>
      <c r="E123" s="21">
        <v>0</v>
      </c>
    </row>
    <row r="124" spans="1:5" x14ac:dyDescent="0.25">
      <c r="A124" s="18" t="s">
        <v>8219</v>
      </c>
      <c r="B124" s="20">
        <v>202</v>
      </c>
      <c r="D124" s="18" t="s">
        <v>8221</v>
      </c>
      <c r="E124" s="20">
        <v>0</v>
      </c>
    </row>
    <row r="125" spans="1:5" x14ac:dyDescent="0.25">
      <c r="A125" s="19" t="s">
        <v>8219</v>
      </c>
      <c r="B125" s="21">
        <v>328</v>
      </c>
      <c r="D125" s="19" t="s">
        <v>8221</v>
      </c>
      <c r="E125" s="21">
        <v>11</v>
      </c>
    </row>
    <row r="126" spans="1:5" x14ac:dyDescent="0.25">
      <c r="A126" s="18" t="s">
        <v>8219</v>
      </c>
      <c r="B126" s="20">
        <v>84</v>
      </c>
      <c r="D126" s="18" t="s">
        <v>8221</v>
      </c>
      <c r="E126" s="20">
        <v>1</v>
      </c>
    </row>
    <row r="127" spans="1:5" x14ac:dyDescent="0.25">
      <c r="A127" s="19" t="s">
        <v>8219</v>
      </c>
      <c r="B127" s="21">
        <v>96</v>
      </c>
      <c r="D127" s="19" t="s">
        <v>8221</v>
      </c>
      <c r="E127" s="21">
        <v>8</v>
      </c>
    </row>
    <row r="128" spans="1:5" x14ac:dyDescent="0.25">
      <c r="A128" s="18" t="s">
        <v>8219</v>
      </c>
      <c r="B128" s="20">
        <v>223</v>
      </c>
      <c r="D128" s="18" t="s">
        <v>8221</v>
      </c>
      <c r="E128" s="20">
        <v>5</v>
      </c>
    </row>
    <row r="129" spans="1:5" x14ac:dyDescent="0.25">
      <c r="A129" s="19" t="s">
        <v>8219</v>
      </c>
      <c r="B129" s="21">
        <v>62</v>
      </c>
      <c r="D129" s="19" t="s">
        <v>8221</v>
      </c>
      <c r="E129" s="21">
        <v>39</v>
      </c>
    </row>
    <row r="130" spans="1:5" x14ac:dyDescent="0.25">
      <c r="A130" s="18" t="s">
        <v>8219</v>
      </c>
      <c r="B130" s="20">
        <v>146</v>
      </c>
      <c r="D130" s="18" t="s">
        <v>8221</v>
      </c>
      <c r="E130" s="20">
        <v>0</v>
      </c>
    </row>
    <row r="131" spans="1:5" x14ac:dyDescent="0.25">
      <c r="A131" s="19" t="s">
        <v>8219</v>
      </c>
      <c r="B131" s="21">
        <v>235</v>
      </c>
      <c r="D131" s="19" t="s">
        <v>8221</v>
      </c>
      <c r="E131" s="21">
        <v>0</v>
      </c>
    </row>
    <row r="132" spans="1:5" x14ac:dyDescent="0.25">
      <c r="A132" s="18" t="s">
        <v>8219</v>
      </c>
      <c r="B132" s="20">
        <v>437</v>
      </c>
      <c r="D132" s="18" t="s">
        <v>8221</v>
      </c>
      <c r="E132" s="20">
        <v>2</v>
      </c>
    </row>
    <row r="133" spans="1:5" x14ac:dyDescent="0.25">
      <c r="A133" s="19" t="s">
        <v>8219</v>
      </c>
      <c r="B133" s="21">
        <v>77</v>
      </c>
      <c r="D133" s="19" t="s">
        <v>8221</v>
      </c>
      <c r="E133" s="21">
        <v>170</v>
      </c>
    </row>
    <row r="134" spans="1:5" x14ac:dyDescent="0.25">
      <c r="A134" s="18" t="s">
        <v>8219</v>
      </c>
      <c r="B134" s="20">
        <v>108</v>
      </c>
      <c r="D134" s="18" t="s">
        <v>8221</v>
      </c>
      <c r="E134" s="20">
        <v>5</v>
      </c>
    </row>
    <row r="135" spans="1:5" x14ac:dyDescent="0.25">
      <c r="A135" s="19" t="s">
        <v>8219</v>
      </c>
      <c r="B135" s="21">
        <v>7</v>
      </c>
      <c r="D135" s="19" t="s">
        <v>8221</v>
      </c>
      <c r="E135" s="21">
        <v>14</v>
      </c>
    </row>
    <row r="136" spans="1:5" x14ac:dyDescent="0.25">
      <c r="A136" s="18" t="s">
        <v>8219</v>
      </c>
      <c r="B136" s="20">
        <v>314</v>
      </c>
      <c r="D136" s="18" t="s">
        <v>8221</v>
      </c>
      <c r="E136" s="20">
        <v>1</v>
      </c>
    </row>
    <row r="137" spans="1:5" x14ac:dyDescent="0.25">
      <c r="A137" s="19" t="s">
        <v>8219</v>
      </c>
      <c r="B137" s="21">
        <v>188</v>
      </c>
      <c r="D137" s="19" t="s">
        <v>8221</v>
      </c>
      <c r="E137" s="21">
        <v>0</v>
      </c>
    </row>
    <row r="138" spans="1:5" x14ac:dyDescent="0.25">
      <c r="A138" s="18" t="s">
        <v>8219</v>
      </c>
      <c r="B138" s="20">
        <v>275</v>
      </c>
      <c r="D138" s="18" t="s">
        <v>8221</v>
      </c>
      <c r="E138" s="20">
        <v>124</v>
      </c>
    </row>
    <row r="139" spans="1:5" x14ac:dyDescent="0.25">
      <c r="A139" s="19" t="s">
        <v>8219</v>
      </c>
      <c r="B139" s="21">
        <v>560</v>
      </c>
      <c r="D139" s="19" t="s">
        <v>8221</v>
      </c>
      <c r="E139" s="21">
        <v>0</v>
      </c>
    </row>
    <row r="140" spans="1:5" x14ac:dyDescent="0.25">
      <c r="A140" s="18" t="s">
        <v>8219</v>
      </c>
      <c r="B140" s="20">
        <v>688</v>
      </c>
      <c r="D140" s="18" t="s">
        <v>8221</v>
      </c>
      <c r="E140" s="20">
        <v>0</v>
      </c>
    </row>
    <row r="141" spans="1:5" x14ac:dyDescent="0.25">
      <c r="A141" s="19" t="s">
        <v>8219</v>
      </c>
      <c r="B141" s="21">
        <v>942</v>
      </c>
      <c r="D141" s="19" t="s">
        <v>8221</v>
      </c>
      <c r="E141" s="21">
        <v>55</v>
      </c>
    </row>
    <row r="142" spans="1:5" x14ac:dyDescent="0.25">
      <c r="A142" s="18" t="s">
        <v>8219</v>
      </c>
      <c r="B142" s="20">
        <v>88</v>
      </c>
      <c r="D142" s="18" t="s">
        <v>8221</v>
      </c>
      <c r="E142" s="20">
        <v>140</v>
      </c>
    </row>
    <row r="143" spans="1:5" x14ac:dyDescent="0.25">
      <c r="A143" s="19" t="s">
        <v>8219</v>
      </c>
      <c r="B143" s="21">
        <v>220</v>
      </c>
      <c r="D143" s="19" t="s">
        <v>8221</v>
      </c>
      <c r="E143" s="21">
        <v>21</v>
      </c>
    </row>
    <row r="144" spans="1:5" x14ac:dyDescent="0.25">
      <c r="A144" s="18" t="s">
        <v>8219</v>
      </c>
      <c r="B144" s="20">
        <v>145</v>
      </c>
      <c r="D144" s="18" t="s">
        <v>8221</v>
      </c>
      <c r="E144" s="20">
        <v>1</v>
      </c>
    </row>
    <row r="145" spans="1:5" x14ac:dyDescent="0.25">
      <c r="A145" s="19" t="s">
        <v>8219</v>
      </c>
      <c r="B145" s="21">
        <v>963</v>
      </c>
      <c r="D145" s="19" t="s">
        <v>8221</v>
      </c>
      <c r="E145" s="21">
        <v>147</v>
      </c>
    </row>
    <row r="146" spans="1:5" x14ac:dyDescent="0.25">
      <c r="A146" s="18" t="s">
        <v>8219</v>
      </c>
      <c r="B146" s="20">
        <v>91</v>
      </c>
      <c r="D146" s="18" t="s">
        <v>8221</v>
      </c>
      <c r="E146" s="20">
        <v>11</v>
      </c>
    </row>
    <row r="147" spans="1:5" x14ac:dyDescent="0.25">
      <c r="A147" s="19" t="s">
        <v>8219</v>
      </c>
      <c r="B147" s="21">
        <v>58</v>
      </c>
      <c r="D147" s="19" t="s">
        <v>8221</v>
      </c>
      <c r="E147" s="21">
        <v>125</v>
      </c>
    </row>
    <row r="148" spans="1:5" x14ac:dyDescent="0.25">
      <c r="A148" s="18" t="s">
        <v>8219</v>
      </c>
      <c r="B148" s="20">
        <v>36</v>
      </c>
      <c r="D148" s="18" t="s">
        <v>8221</v>
      </c>
      <c r="E148" s="20">
        <v>1</v>
      </c>
    </row>
    <row r="149" spans="1:5" x14ac:dyDescent="0.25">
      <c r="A149" s="19" t="s">
        <v>8219</v>
      </c>
      <c r="B149" s="21">
        <v>165</v>
      </c>
      <c r="D149" s="19" t="s">
        <v>8221</v>
      </c>
      <c r="E149" s="21">
        <v>0</v>
      </c>
    </row>
    <row r="150" spans="1:5" x14ac:dyDescent="0.25">
      <c r="A150" s="18" t="s">
        <v>8219</v>
      </c>
      <c r="B150" s="20">
        <v>111</v>
      </c>
      <c r="D150" s="18" t="s">
        <v>8221</v>
      </c>
      <c r="E150" s="20">
        <v>0</v>
      </c>
    </row>
    <row r="151" spans="1:5" x14ac:dyDescent="0.25">
      <c r="A151" s="19" t="s">
        <v>8219</v>
      </c>
      <c r="B151" s="21">
        <v>1596</v>
      </c>
      <c r="D151" s="19" t="s">
        <v>8221</v>
      </c>
      <c r="E151" s="21">
        <v>3</v>
      </c>
    </row>
    <row r="152" spans="1:5" x14ac:dyDescent="0.25">
      <c r="A152" s="18" t="s">
        <v>8219</v>
      </c>
      <c r="B152" s="20">
        <v>61</v>
      </c>
      <c r="D152" s="18" t="s">
        <v>8221</v>
      </c>
      <c r="E152" s="20">
        <v>0</v>
      </c>
    </row>
    <row r="153" spans="1:5" x14ac:dyDescent="0.25">
      <c r="A153" s="19" t="s">
        <v>8219</v>
      </c>
      <c r="B153" s="21">
        <v>287</v>
      </c>
      <c r="D153" s="19" t="s">
        <v>8221</v>
      </c>
      <c r="E153" s="21">
        <v>0</v>
      </c>
    </row>
    <row r="154" spans="1:5" x14ac:dyDescent="0.25">
      <c r="A154" s="18" t="s">
        <v>8219</v>
      </c>
      <c r="B154" s="20">
        <v>65</v>
      </c>
      <c r="D154" s="18" t="s">
        <v>8221</v>
      </c>
      <c r="E154" s="20">
        <v>0</v>
      </c>
    </row>
    <row r="155" spans="1:5" x14ac:dyDescent="0.25">
      <c r="A155" s="19" t="s">
        <v>8219</v>
      </c>
      <c r="B155" s="21">
        <v>118</v>
      </c>
      <c r="D155" s="19" t="s">
        <v>8221</v>
      </c>
      <c r="E155" s="21">
        <v>0</v>
      </c>
    </row>
    <row r="156" spans="1:5" x14ac:dyDescent="0.25">
      <c r="A156" s="18" t="s">
        <v>8219</v>
      </c>
      <c r="B156" s="20">
        <v>113</v>
      </c>
      <c r="D156" s="18" t="s">
        <v>8221</v>
      </c>
      <c r="E156" s="20">
        <v>3</v>
      </c>
    </row>
    <row r="157" spans="1:5" x14ac:dyDescent="0.25">
      <c r="A157" s="19" t="s">
        <v>8219</v>
      </c>
      <c r="B157" s="21">
        <v>332</v>
      </c>
      <c r="D157" s="19" t="s">
        <v>8221</v>
      </c>
      <c r="E157" s="21">
        <v>0</v>
      </c>
    </row>
    <row r="158" spans="1:5" x14ac:dyDescent="0.25">
      <c r="A158" s="18" t="s">
        <v>8219</v>
      </c>
      <c r="B158" s="20">
        <v>62</v>
      </c>
      <c r="D158" s="18" t="s">
        <v>8221</v>
      </c>
      <c r="E158" s="20">
        <v>1</v>
      </c>
    </row>
    <row r="159" spans="1:5" x14ac:dyDescent="0.25">
      <c r="A159" s="19" t="s">
        <v>8219</v>
      </c>
      <c r="B159" s="21">
        <v>951</v>
      </c>
      <c r="D159" s="19" t="s">
        <v>8221</v>
      </c>
      <c r="E159" s="21">
        <v>3</v>
      </c>
    </row>
    <row r="160" spans="1:5" x14ac:dyDescent="0.25">
      <c r="A160" s="18" t="s">
        <v>8219</v>
      </c>
      <c r="B160" s="20">
        <v>415</v>
      </c>
      <c r="D160" s="18" t="s">
        <v>8221</v>
      </c>
      <c r="E160" s="20">
        <v>22</v>
      </c>
    </row>
    <row r="161" spans="1:5" x14ac:dyDescent="0.25">
      <c r="A161" s="19" t="s">
        <v>8219</v>
      </c>
      <c r="B161" s="21">
        <v>305</v>
      </c>
      <c r="D161" s="19" t="s">
        <v>8221</v>
      </c>
      <c r="E161" s="21">
        <v>26</v>
      </c>
    </row>
    <row r="162" spans="1:5" x14ac:dyDescent="0.25">
      <c r="A162" s="18" t="s">
        <v>8219</v>
      </c>
      <c r="B162" s="20">
        <v>2139</v>
      </c>
      <c r="D162" s="18" t="s">
        <v>8221</v>
      </c>
      <c r="E162" s="20">
        <v>4</v>
      </c>
    </row>
    <row r="163" spans="1:5" x14ac:dyDescent="0.25">
      <c r="A163" s="19" t="s">
        <v>8219</v>
      </c>
      <c r="B163" s="21">
        <v>79</v>
      </c>
      <c r="D163" s="19" t="s">
        <v>8221</v>
      </c>
      <c r="E163" s="21">
        <v>0</v>
      </c>
    </row>
    <row r="164" spans="1:5" x14ac:dyDescent="0.25">
      <c r="A164" s="18" t="s">
        <v>8219</v>
      </c>
      <c r="B164" s="20">
        <v>179</v>
      </c>
      <c r="D164" s="18" t="s">
        <v>8221</v>
      </c>
      <c r="E164" s="20">
        <v>4</v>
      </c>
    </row>
    <row r="165" spans="1:5" x14ac:dyDescent="0.25">
      <c r="A165" s="19" t="s">
        <v>8219</v>
      </c>
      <c r="B165" s="21">
        <v>202</v>
      </c>
      <c r="D165" s="19" t="s">
        <v>8221</v>
      </c>
      <c r="E165" s="21">
        <v>9</v>
      </c>
    </row>
    <row r="166" spans="1:5" x14ac:dyDescent="0.25">
      <c r="A166" s="18" t="s">
        <v>8219</v>
      </c>
      <c r="B166" s="20">
        <v>760</v>
      </c>
      <c r="D166" s="18" t="s">
        <v>8221</v>
      </c>
      <c r="E166" s="20">
        <v>5</v>
      </c>
    </row>
    <row r="167" spans="1:5" x14ac:dyDescent="0.25">
      <c r="A167" s="19" t="s">
        <v>8219</v>
      </c>
      <c r="B167" s="21">
        <v>563</v>
      </c>
      <c r="D167" s="19" t="s">
        <v>8221</v>
      </c>
      <c r="E167" s="21">
        <v>14</v>
      </c>
    </row>
    <row r="168" spans="1:5" x14ac:dyDescent="0.25">
      <c r="A168" s="18" t="s">
        <v>8219</v>
      </c>
      <c r="B168" s="20">
        <v>135</v>
      </c>
      <c r="D168" s="18" t="s">
        <v>8221</v>
      </c>
      <c r="E168" s="20">
        <v>1</v>
      </c>
    </row>
    <row r="169" spans="1:5" x14ac:dyDescent="0.25">
      <c r="A169" s="19" t="s">
        <v>8219</v>
      </c>
      <c r="B169" s="21">
        <v>290</v>
      </c>
      <c r="D169" s="19" t="s">
        <v>8221</v>
      </c>
      <c r="E169" s="21">
        <v>10</v>
      </c>
    </row>
    <row r="170" spans="1:5" x14ac:dyDescent="0.25">
      <c r="A170" s="18" t="s">
        <v>8219</v>
      </c>
      <c r="B170" s="20">
        <v>447</v>
      </c>
      <c r="D170" s="18" t="s">
        <v>8221</v>
      </c>
      <c r="E170" s="20">
        <v>3</v>
      </c>
    </row>
    <row r="171" spans="1:5" x14ac:dyDescent="0.25">
      <c r="A171" s="19" t="s">
        <v>8219</v>
      </c>
      <c r="B171" s="21">
        <v>232</v>
      </c>
      <c r="D171" s="19" t="s">
        <v>8221</v>
      </c>
      <c r="E171" s="21">
        <v>1</v>
      </c>
    </row>
    <row r="172" spans="1:5" x14ac:dyDescent="0.25">
      <c r="A172" s="18" t="s">
        <v>8219</v>
      </c>
      <c r="B172" s="20">
        <v>168</v>
      </c>
      <c r="D172" s="18" t="s">
        <v>8221</v>
      </c>
      <c r="E172" s="20">
        <v>0</v>
      </c>
    </row>
    <row r="173" spans="1:5" x14ac:dyDescent="0.25">
      <c r="A173" s="19" t="s">
        <v>8219</v>
      </c>
      <c r="B173" s="21">
        <v>128</v>
      </c>
      <c r="D173" s="19" t="s">
        <v>8221</v>
      </c>
      <c r="E173" s="21">
        <v>5</v>
      </c>
    </row>
    <row r="174" spans="1:5" x14ac:dyDescent="0.25">
      <c r="A174" s="18" t="s">
        <v>8219</v>
      </c>
      <c r="B174" s="20">
        <v>493</v>
      </c>
      <c r="D174" s="18" t="s">
        <v>8221</v>
      </c>
      <c r="E174" s="20">
        <v>2</v>
      </c>
    </row>
    <row r="175" spans="1:5" x14ac:dyDescent="0.25">
      <c r="A175" s="19" t="s">
        <v>8219</v>
      </c>
      <c r="B175" s="21">
        <v>131</v>
      </c>
      <c r="D175" s="19" t="s">
        <v>8221</v>
      </c>
      <c r="E175" s="21">
        <v>68</v>
      </c>
    </row>
    <row r="176" spans="1:5" x14ac:dyDescent="0.25">
      <c r="A176" s="18" t="s">
        <v>8219</v>
      </c>
      <c r="B176" s="20">
        <v>50</v>
      </c>
      <c r="D176" s="18" t="s">
        <v>8221</v>
      </c>
      <c r="E176" s="20">
        <v>3</v>
      </c>
    </row>
    <row r="177" spans="1:5" x14ac:dyDescent="0.25">
      <c r="A177" s="19" t="s">
        <v>8219</v>
      </c>
      <c r="B177" s="21">
        <v>665</v>
      </c>
      <c r="D177" s="19" t="s">
        <v>8221</v>
      </c>
      <c r="E177" s="21">
        <v>34</v>
      </c>
    </row>
    <row r="178" spans="1:5" x14ac:dyDescent="0.25">
      <c r="A178" s="18" t="s">
        <v>8219</v>
      </c>
      <c r="B178" s="20">
        <v>129</v>
      </c>
      <c r="D178" s="18" t="s">
        <v>8221</v>
      </c>
      <c r="E178" s="20">
        <v>0</v>
      </c>
    </row>
    <row r="179" spans="1:5" x14ac:dyDescent="0.25">
      <c r="A179" s="19" t="s">
        <v>8219</v>
      </c>
      <c r="B179" s="21">
        <v>142</v>
      </c>
      <c r="D179" s="19" t="s">
        <v>8221</v>
      </c>
      <c r="E179" s="21">
        <v>3</v>
      </c>
    </row>
    <row r="180" spans="1:5" x14ac:dyDescent="0.25">
      <c r="A180" s="18" t="s">
        <v>8219</v>
      </c>
      <c r="B180" s="20">
        <v>2436</v>
      </c>
      <c r="D180" s="18" t="s">
        <v>8221</v>
      </c>
      <c r="E180" s="20">
        <v>0</v>
      </c>
    </row>
    <row r="181" spans="1:5" x14ac:dyDescent="0.25">
      <c r="A181" s="19" t="s">
        <v>8219</v>
      </c>
      <c r="B181" s="21">
        <v>244</v>
      </c>
      <c r="D181" s="19" t="s">
        <v>8221</v>
      </c>
      <c r="E181" s="21">
        <v>70</v>
      </c>
    </row>
    <row r="182" spans="1:5" x14ac:dyDescent="0.25">
      <c r="A182" s="18" t="s">
        <v>8219</v>
      </c>
      <c r="B182" s="20">
        <v>298</v>
      </c>
      <c r="D182" s="18" t="s">
        <v>8221</v>
      </c>
      <c r="E182" s="20">
        <v>1</v>
      </c>
    </row>
    <row r="183" spans="1:5" x14ac:dyDescent="0.25">
      <c r="A183" s="19" t="s">
        <v>8219</v>
      </c>
      <c r="B183" s="21">
        <v>251</v>
      </c>
      <c r="D183" s="19" t="s">
        <v>8221</v>
      </c>
      <c r="E183" s="21">
        <v>1</v>
      </c>
    </row>
    <row r="184" spans="1:5" x14ac:dyDescent="0.25">
      <c r="A184" s="18" t="s">
        <v>8219</v>
      </c>
      <c r="B184" s="20">
        <v>108</v>
      </c>
      <c r="D184" s="18" t="s">
        <v>8221</v>
      </c>
      <c r="E184" s="20">
        <v>1</v>
      </c>
    </row>
    <row r="185" spans="1:5" x14ac:dyDescent="0.25">
      <c r="A185" s="19" t="s">
        <v>8219</v>
      </c>
      <c r="B185" s="21">
        <v>82</v>
      </c>
      <c r="D185" s="19" t="s">
        <v>8221</v>
      </c>
      <c r="E185" s="21">
        <v>2</v>
      </c>
    </row>
    <row r="186" spans="1:5" x14ac:dyDescent="0.25">
      <c r="A186" s="18" t="s">
        <v>8219</v>
      </c>
      <c r="B186" s="20">
        <v>74</v>
      </c>
      <c r="D186" s="18" t="s">
        <v>8221</v>
      </c>
      <c r="E186" s="20">
        <v>2</v>
      </c>
    </row>
    <row r="187" spans="1:5" x14ac:dyDescent="0.25">
      <c r="A187" s="19" t="s">
        <v>8219</v>
      </c>
      <c r="B187" s="21">
        <v>189</v>
      </c>
      <c r="D187" s="19" t="s">
        <v>8221</v>
      </c>
      <c r="E187" s="21">
        <v>34</v>
      </c>
    </row>
    <row r="188" spans="1:5" x14ac:dyDescent="0.25">
      <c r="A188" s="18" t="s">
        <v>8219</v>
      </c>
      <c r="B188" s="20">
        <v>80</v>
      </c>
      <c r="D188" s="18" t="s">
        <v>8221</v>
      </c>
      <c r="E188" s="20">
        <v>2</v>
      </c>
    </row>
    <row r="189" spans="1:5" x14ac:dyDescent="0.25">
      <c r="A189" s="19" t="s">
        <v>8219</v>
      </c>
      <c r="B189" s="21">
        <v>576</v>
      </c>
      <c r="D189" s="19" t="s">
        <v>8221</v>
      </c>
      <c r="E189" s="21">
        <v>0</v>
      </c>
    </row>
    <row r="190" spans="1:5" x14ac:dyDescent="0.25">
      <c r="A190" s="18" t="s">
        <v>8219</v>
      </c>
      <c r="B190" s="20">
        <v>202</v>
      </c>
      <c r="D190" s="18" t="s">
        <v>8221</v>
      </c>
      <c r="E190" s="20">
        <v>1</v>
      </c>
    </row>
    <row r="191" spans="1:5" x14ac:dyDescent="0.25">
      <c r="A191" s="19" t="s">
        <v>8219</v>
      </c>
      <c r="B191" s="21">
        <v>238</v>
      </c>
      <c r="D191" s="19" t="s">
        <v>8221</v>
      </c>
      <c r="E191" s="21">
        <v>8</v>
      </c>
    </row>
    <row r="192" spans="1:5" x14ac:dyDescent="0.25">
      <c r="A192" s="18" t="s">
        <v>8219</v>
      </c>
      <c r="B192" s="20">
        <v>36</v>
      </c>
      <c r="D192" s="18" t="s">
        <v>8221</v>
      </c>
      <c r="E192" s="20">
        <v>4</v>
      </c>
    </row>
    <row r="193" spans="1:5" x14ac:dyDescent="0.25">
      <c r="A193" s="19" t="s">
        <v>8219</v>
      </c>
      <c r="B193" s="21">
        <v>150</v>
      </c>
      <c r="D193" s="19" t="s">
        <v>8221</v>
      </c>
      <c r="E193" s="21">
        <v>28</v>
      </c>
    </row>
    <row r="194" spans="1:5" x14ac:dyDescent="0.25">
      <c r="A194" s="18" t="s">
        <v>8219</v>
      </c>
      <c r="B194" s="20">
        <v>146</v>
      </c>
      <c r="D194" s="18" t="s">
        <v>8221</v>
      </c>
      <c r="E194" s="20">
        <v>0</v>
      </c>
    </row>
    <row r="195" spans="1:5" x14ac:dyDescent="0.25">
      <c r="A195" s="19" t="s">
        <v>8219</v>
      </c>
      <c r="B195" s="21">
        <v>222</v>
      </c>
      <c r="D195" s="19" t="s">
        <v>8221</v>
      </c>
      <c r="E195" s="21">
        <v>6</v>
      </c>
    </row>
    <row r="196" spans="1:5" x14ac:dyDescent="0.25">
      <c r="A196" s="18" t="s">
        <v>8219</v>
      </c>
      <c r="B196" s="20">
        <v>120</v>
      </c>
      <c r="D196" s="18" t="s">
        <v>8221</v>
      </c>
      <c r="E196" s="20">
        <v>22</v>
      </c>
    </row>
    <row r="197" spans="1:5" x14ac:dyDescent="0.25">
      <c r="A197" s="19" t="s">
        <v>8219</v>
      </c>
      <c r="B197" s="21">
        <v>126</v>
      </c>
      <c r="D197" s="19" t="s">
        <v>8221</v>
      </c>
      <c r="E197" s="21">
        <v>0</v>
      </c>
    </row>
    <row r="198" spans="1:5" x14ac:dyDescent="0.25">
      <c r="A198" s="18" t="s">
        <v>8219</v>
      </c>
      <c r="B198" s="20">
        <v>158</v>
      </c>
      <c r="D198" s="18" t="s">
        <v>8221</v>
      </c>
      <c r="E198" s="20">
        <v>1</v>
      </c>
    </row>
    <row r="199" spans="1:5" x14ac:dyDescent="0.25">
      <c r="A199" s="19" t="s">
        <v>8219</v>
      </c>
      <c r="B199" s="21">
        <v>316</v>
      </c>
      <c r="D199" s="19" t="s">
        <v>8221</v>
      </c>
      <c r="E199" s="21">
        <v>20</v>
      </c>
    </row>
    <row r="200" spans="1:5" x14ac:dyDescent="0.25">
      <c r="A200" s="18" t="s">
        <v>8219</v>
      </c>
      <c r="B200" s="20">
        <v>284</v>
      </c>
      <c r="D200" s="18" t="s">
        <v>8221</v>
      </c>
      <c r="E200" s="20">
        <v>0</v>
      </c>
    </row>
    <row r="201" spans="1:5" x14ac:dyDescent="0.25">
      <c r="A201" s="19" t="s">
        <v>8219</v>
      </c>
      <c r="B201" s="21">
        <v>51</v>
      </c>
      <c r="D201" s="19" t="s">
        <v>8221</v>
      </c>
      <c r="E201" s="21">
        <v>1</v>
      </c>
    </row>
    <row r="202" spans="1:5" x14ac:dyDescent="0.25">
      <c r="A202" s="18" t="s">
        <v>8219</v>
      </c>
      <c r="B202" s="20">
        <v>158</v>
      </c>
      <c r="D202" s="18" t="s">
        <v>8221</v>
      </c>
      <c r="E202" s="20">
        <v>3</v>
      </c>
    </row>
    <row r="203" spans="1:5" x14ac:dyDescent="0.25">
      <c r="A203" s="19" t="s">
        <v>8219</v>
      </c>
      <c r="B203" s="21">
        <v>337</v>
      </c>
      <c r="D203" s="19" t="s">
        <v>8221</v>
      </c>
      <c r="E203" s="21">
        <v>2</v>
      </c>
    </row>
    <row r="204" spans="1:5" x14ac:dyDescent="0.25">
      <c r="A204" s="18" t="s">
        <v>8219</v>
      </c>
      <c r="B204" s="20">
        <v>186</v>
      </c>
      <c r="D204" s="18" t="s">
        <v>8221</v>
      </c>
      <c r="E204" s="20">
        <v>0</v>
      </c>
    </row>
    <row r="205" spans="1:5" x14ac:dyDescent="0.25">
      <c r="A205" s="19" t="s">
        <v>8219</v>
      </c>
      <c r="B205" s="21">
        <v>58</v>
      </c>
      <c r="D205" s="19" t="s">
        <v>8221</v>
      </c>
      <c r="E205" s="21">
        <v>2</v>
      </c>
    </row>
    <row r="206" spans="1:5" x14ac:dyDescent="0.25">
      <c r="A206" s="18" t="s">
        <v>8219</v>
      </c>
      <c r="B206" s="20">
        <v>82</v>
      </c>
      <c r="D206" s="18" t="s">
        <v>8221</v>
      </c>
      <c r="E206" s="20">
        <v>1</v>
      </c>
    </row>
    <row r="207" spans="1:5" x14ac:dyDescent="0.25">
      <c r="A207" s="19" t="s">
        <v>8219</v>
      </c>
      <c r="B207" s="21">
        <v>736</v>
      </c>
      <c r="D207" s="19" t="s">
        <v>8221</v>
      </c>
      <c r="E207" s="21">
        <v>0</v>
      </c>
    </row>
    <row r="208" spans="1:5" x14ac:dyDescent="0.25">
      <c r="A208" s="18" t="s">
        <v>8219</v>
      </c>
      <c r="B208" s="20">
        <v>1151</v>
      </c>
      <c r="D208" s="18" t="s">
        <v>8221</v>
      </c>
      <c r="E208" s="20">
        <v>1</v>
      </c>
    </row>
    <row r="209" spans="1:5" x14ac:dyDescent="0.25">
      <c r="A209" s="19" t="s">
        <v>8219</v>
      </c>
      <c r="B209" s="21">
        <v>34</v>
      </c>
      <c r="D209" s="19" t="s">
        <v>8221</v>
      </c>
      <c r="E209" s="21">
        <v>0</v>
      </c>
    </row>
    <row r="210" spans="1:5" x14ac:dyDescent="0.25">
      <c r="A210" s="18" t="s">
        <v>8219</v>
      </c>
      <c r="B210" s="20">
        <v>498</v>
      </c>
      <c r="D210" s="18" t="s">
        <v>8221</v>
      </c>
      <c r="E210" s="20">
        <v>5</v>
      </c>
    </row>
    <row r="211" spans="1:5" x14ac:dyDescent="0.25">
      <c r="A211" s="19" t="s">
        <v>8219</v>
      </c>
      <c r="B211" s="21">
        <v>167</v>
      </c>
      <c r="D211" s="19" t="s">
        <v>8221</v>
      </c>
      <c r="E211" s="21">
        <v>1</v>
      </c>
    </row>
    <row r="212" spans="1:5" x14ac:dyDescent="0.25">
      <c r="A212" s="18" t="s">
        <v>8219</v>
      </c>
      <c r="B212" s="20">
        <v>340</v>
      </c>
      <c r="D212" s="18" t="s">
        <v>8221</v>
      </c>
      <c r="E212" s="20">
        <v>1</v>
      </c>
    </row>
    <row r="213" spans="1:5" x14ac:dyDescent="0.25">
      <c r="A213" s="19" t="s">
        <v>8219</v>
      </c>
      <c r="B213" s="21">
        <v>438</v>
      </c>
      <c r="D213" s="19" t="s">
        <v>8221</v>
      </c>
      <c r="E213" s="21">
        <v>2</v>
      </c>
    </row>
    <row r="214" spans="1:5" x14ac:dyDescent="0.25">
      <c r="A214" s="18" t="s">
        <v>8219</v>
      </c>
      <c r="B214" s="20">
        <v>555</v>
      </c>
      <c r="D214" s="18" t="s">
        <v>8221</v>
      </c>
      <c r="E214" s="20">
        <v>0</v>
      </c>
    </row>
    <row r="215" spans="1:5" x14ac:dyDescent="0.25">
      <c r="A215" s="19" t="s">
        <v>8219</v>
      </c>
      <c r="B215" s="21">
        <v>266</v>
      </c>
      <c r="D215" s="19" t="s">
        <v>8221</v>
      </c>
      <c r="E215" s="21">
        <v>9</v>
      </c>
    </row>
    <row r="216" spans="1:5" x14ac:dyDescent="0.25">
      <c r="A216" s="18" t="s">
        <v>8219</v>
      </c>
      <c r="B216" s="20">
        <v>69</v>
      </c>
      <c r="D216" s="18" t="s">
        <v>8221</v>
      </c>
      <c r="E216" s="20">
        <v>4</v>
      </c>
    </row>
    <row r="217" spans="1:5" x14ac:dyDescent="0.25">
      <c r="A217" s="19" t="s">
        <v>8219</v>
      </c>
      <c r="B217" s="21">
        <v>80</v>
      </c>
      <c r="D217" s="19" t="s">
        <v>8221</v>
      </c>
      <c r="E217" s="21">
        <v>4</v>
      </c>
    </row>
    <row r="218" spans="1:5" x14ac:dyDescent="0.25">
      <c r="A218" s="18" t="s">
        <v>8219</v>
      </c>
      <c r="B218" s="20">
        <v>493</v>
      </c>
      <c r="D218" s="18" t="s">
        <v>8221</v>
      </c>
      <c r="E218" s="20">
        <v>1</v>
      </c>
    </row>
    <row r="219" spans="1:5" x14ac:dyDescent="0.25">
      <c r="A219" s="19" t="s">
        <v>8219</v>
      </c>
      <c r="B219" s="21">
        <v>31</v>
      </c>
      <c r="D219" s="19" t="s">
        <v>8221</v>
      </c>
      <c r="E219" s="21">
        <v>1</v>
      </c>
    </row>
    <row r="220" spans="1:5" x14ac:dyDescent="0.25">
      <c r="A220" s="18" t="s">
        <v>8219</v>
      </c>
      <c r="B220" s="20">
        <v>236</v>
      </c>
      <c r="D220" s="18" t="s">
        <v>8221</v>
      </c>
      <c r="E220" s="20">
        <v>7</v>
      </c>
    </row>
    <row r="221" spans="1:5" x14ac:dyDescent="0.25">
      <c r="A221" s="19" t="s">
        <v>8219</v>
      </c>
      <c r="B221" s="21">
        <v>89</v>
      </c>
      <c r="D221" s="19" t="s">
        <v>8221</v>
      </c>
      <c r="E221" s="21">
        <v>5</v>
      </c>
    </row>
    <row r="222" spans="1:5" x14ac:dyDescent="0.25">
      <c r="A222" s="18" t="s">
        <v>8219</v>
      </c>
      <c r="B222" s="20">
        <v>299</v>
      </c>
      <c r="D222" s="18" t="s">
        <v>8221</v>
      </c>
      <c r="E222" s="20">
        <v>1</v>
      </c>
    </row>
    <row r="223" spans="1:5" x14ac:dyDescent="0.25">
      <c r="A223" s="19" t="s">
        <v>8219</v>
      </c>
      <c r="B223" s="21">
        <v>55</v>
      </c>
      <c r="D223" s="19" t="s">
        <v>8221</v>
      </c>
      <c r="E223" s="21">
        <v>0</v>
      </c>
    </row>
    <row r="224" spans="1:5" x14ac:dyDescent="0.25">
      <c r="A224" s="18" t="s">
        <v>8219</v>
      </c>
      <c r="B224" s="20">
        <v>325</v>
      </c>
      <c r="D224" s="18" t="s">
        <v>8221</v>
      </c>
      <c r="E224" s="20">
        <v>0</v>
      </c>
    </row>
    <row r="225" spans="1:5" x14ac:dyDescent="0.25">
      <c r="A225" s="19" t="s">
        <v>8219</v>
      </c>
      <c r="B225" s="21">
        <v>524</v>
      </c>
      <c r="D225" s="19" t="s">
        <v>8221</v>
      </c>
      <c r="E225" s="21">
        <v>1</v>
      </c>
    </row>
    <row r="226" spans="1:5" x14ac:dyDescent="0.25">
      <c r="A226" s="18" t="s">
        <v>8219</v>
      </c>
      <c r="B226" s="20">
        <v>285</v>
      </c>
      <c r="D226" s="18" t="s">
        <v>8221</v>
      </c>
      <c r="E226" s="20">
        <v>2</v>
      </c>
    </row>
    <row r="227" spans="1:5" x14ac:dyDescent="0.25">
      <c r="A227" s="19" t="s">
        <v>8219</v>
      </c>
      <c r="B227" s="21">
        <v>179</v>
      </c>
      <c r="D227" s="19" t="s">
        <v>8221</v>
      </c>
      <c r="E227" s="21">
        <v>0</v>
      </c>
    </row>
    <row r="228" spans="1:5" x14ac:dyDescent="0.25">
      <c r="A228" s="18" t="s">
        <v>8219</v>
      </c>
      <c r="B228" s="20">
        <v>188</v>
      </c>
      <c r="D228" s="18" t="s">
        <v>8221</v>
      </c>
      <c r="E228" s="20">
        <v>4</v>
      </c>
    </row>
    <row r="229" spans="1:5" x14ac:dyDescent="0.25">
      <c r="A229" s="19" t="s">
        <v>8219</v>
      </c>
      <c r="B229" s="21">
        <v>379</v>
      </c>
      <c r="D229" s="19" t="s">
        <v>8221</v>
      </c>
      <c r="E229" s="21">
        <v>7</v>
      </c>
    </row>
    <row r="230" spans="1:5" x14ac:dyDescent="0.25">
      <c r="A230" s="18" t="s">
        <v>8219</v>
      </c>
      <c r="B230" s="20">
        <v>119</v>
      </c>
      <c r="D230" s="18" t="s">
        <v>8221</v>
      </c>
      <c r="E230" s="20">
        <v>2</v>
      </c>
    </row>
    <row r="231" spans="1:5" x14ac:dyDescent="0.25">
      <c r="A231" s="19" t="s">
        <v>8219</v>
      </c>
      <c r="B231" s="21">
        <v>167</v>
      </c>
      <c r="D231" s="19" t="s">
        <v>8221</v>
      </c>
      <c r="E231" s="21">
        <v>1</v>
      </c>
    </row>
    <row r="232" spans="1:5" x14ac:dyDescent="0.25">
      <c r="A232" s="18" t="s">
        <v>8219</v>
      </c>
      <c r="B232" s="20">
        <v>221</v>
      </c>
      <c r="D232" s="18" t="s">
        <v>8221</v>
      </c>
      <c r="E232" s="20">
        <v>9</v>
      </c>
    </row>
    <row r="233" spans="1:5" x14ac:dyDescent="0.25">
      <c r="A233" s="19" t="s">
        <v>8219</v>
      </c>
      <c r="B233" s="21">
        <v>964</v>
      </c>
      <c r="D233" s="19" t="s">
        <v>8221</v>
      </c>
      <c r="E233" s="21">
        <v>2</v>
      </c>
    </row>
    <row r="234" spans="1:5" x14ac:dyDescent="0.25">
      <c r="A234" s="18" t="s">
        <v>8219</v>
      </c>
      <c r="B234" s="20">
        <v>286</v>
      </c>
      <c r="D234" s="18" t="s">
        <v>8221</v>
      </c>
      <c r="E234" s="20">
        <v>1</v>
      </c>
    </row>
    <row r="235" spans="1:5" x14ac:dyDescent="0.25">
      <c r="A235" s="19" t="s">
        <v>8219</v>
      </c>
      <c r="B235" s="21">
        <v>613</v>
      </c>
      <c r="D235" s="19" t="s">
        <v>8221</v>
      </c>
      <c r="E235" s="21">
        <v>7</v>
      </c>
    </row>
    <row r="236" spans="1:5" x14ac:dyDescent="0.25">
      <c r="A236" s="18" t="s">
        <v>8219</v>
      </c>
      <c r="B236" s="20">
        <v>29</v>
      </c>
      <c r="D236" s="18" t="s">
        <v>8221</v>
      </c>
      <c r="E236" s="20">
        <v>2</v>
      </c>
    </row>
    <row r="237" spans="1:5" x14ac:dyDescent="0.25">
      <c r="A237" s="19" t="s">
        <v>8219</v>
      </c>
      <c r="B237" s="21">
        <v>165</v>
      </c>
      <c r="D237" s="19" t="s">
        <v>8221</v>
      </c>
      <c r="E237" s="21">
        <v>8</v>
      </c>
    </row>
    <row r="238" spans="1:5" x14ac:dyDescent="0.25">
      <c r="A238" s="18" t="s">
        <v>8219</v>
      </c>
      <c r="B238" s="20">
        <v>97</v>
      </c>
      <c r="D238" s="18" t="s">
        <v>8221</v>
      </c>
      <c r="E238" s="20">
        <v>2</v>
      </c>
    </row>
    <row r="239" spans="1:5" x14ac:dyDescent="0.25">
      <c r="A239" s="19" t="s">
        <v>8219</v>
      </c>
      <c r="B239" s="21">
        <v>303</v>
      </c>
      <c r="D239" s="19" t="s">
        <v>8221</v>
      </c>
      <c r="E239" s="21">
        <v>2</v>
      </c>
    </row>
    <row r="240" spans="1:5" x14ac:dyDescent="0.25">
      <c r="A240" s="18" t="s">
        <v>8219</v>
      </c>
      <c r="B240" s="20">
        <v>267</v>
      </c>
      <c r="D240" s="18" t="s">
        <v>8221</v>
      </c>
      <c r="E240" s="20">
        <v>7</v>
      </c>
    </row>
    <row r="241" spans="1:5" x14ac:dyDescent="0.25">
      <c r="A241" s="19" t="s">
        <v>8219</v>
      </c>
      <c r="B241" s="21">
        <v>302</v>
      </c>
      <c r="D241" s="19" t="s">
        <v>8221</v>
      </c>
      <c r="E241" s="21">
        <v>2</v>
      </c>
    </row>
    <row r="242" spans="1:5" x14ac:dyDescent="0.25">
      <c r="A242" s="18" t="s">
        <v>8219</v>
      </c>
      <c r="B242" s="20">
        <v>87</v>
      </c>
      <c r="D242" s="18" t="s">
        <v>8221</v>
      </c>
      <c r="E242" s="20">
        <v>18</v>
      </c>
    </row>
    <row r="243" spans="1:5" x14ac:dyDescent="0.25">
      <c r="A243" s="19" t="s">
        <v>8219</v>
      </c>
      <c r="B243" s="21">
        <v>354</v>
      </c>
      <c r="D243" s="19" t="s">
        <v>8221</v>
      </c>
      <c r="E243" s="21">
        <v>9</v>
      </c>
    </row>
    <row r="244" spans="1:5" x14ac:dyDescent="0.25">
      <c r="A244" s="18" t="s">
        <v>8219</v>
      </c>
      <c r="B244" s="20">
        <v>86</v>
      </c>
      <c r="D244" s="18" t="s">
        <v>8221</v>
      </c>
      <c r="E244" s="20">
        <v>4</v>
      </c>
    </row>
    <row r="245" spans="1:5" x14ac:dyDescent="0.25">
      <c r="A245" s="19" t="s">
        <v>8219</v>
      </c>
      <c r="B245" s="21">
        <v>26</v>
      </c>
      <c r="D245" s="19" t="s">
        <v>8221</v>
      </c>
      <c r="E245" s="21">
        <v>7</v>
      </c>
    </row>
    <row r="246" spans="1:5" x14ac:dyDescent="0.25">
      <c r="A246" s="18" t="s">
        <v>8219</v>
      </c>
      <c r="B246" s="20">
        <v>113</v>
      </c>
      <c r="D246" s="18" t="s">
        <v>8221</v>
      </c>
      <c r="E246" s="20">
        <v>29</v>
      </c>
    </row>
    <row r="247" spans="1:5" x14ac:dyDescent="0.25">
      <c r="A247" s="19" t="s">
        <v>8219</v>
      </c>
      <c r="B247" s="21">
        <v>65</v>
      </c>
      <c r="D247" s="19" t="s">
        <v>8221</v>
      </c>
      <c r="E247" s="21">
        <v>12</v>
      </c>
    </row>
    <row r="248" spans="1:5" x14ac:dyDescent="0.25">
      <c r="A248" s="18" t="s">
        <v>8219</v>
      </c>
      <c r="B248" s="20">
        <v>134</v>
      </c>
      <c r="D248" s="18" t="s">
        <v>8221</v>
      </c>
      <c r="E248" s="20">
        <v>4</v>
      </c>
    </row>
    <row r="249" spans="1:5" x14ac:dyDescent="0.25">
      <c r="A249" s="19" t="s">
        <v>8219</v>
      </c>
      <c r="B249" s="21">
        <v>119</v>
      </c>
      <c r="D249" s="19" t="s">
        <v>8221</v>
      </c>
      <c r="E249" s="21">
        <v>28</v>
      </c>
    </row>
    <row r="250" spans="1:5" x14ac:dyDescent="0.25">
      <c r="A250" s="18" t="s">
        <v>8219</v>
      </c>
      <c r="B250" s="20">
        <v>159</v>
      </c>
      <c r="D250" s="18" t="s">
        <v>8221</v>
      </c>
      <c r="E250" s="20">
        <v>25</v>
      </c>
    </row>
    <row r="251" spans="1:5" x14ac:dyDescent="0.25">
      <c r="A251" s="19" t="s">
        <v>8219</v>
      </c>
      <c r="B251" s="21">
        <v>167</v>
      </c>
      <c r="D251" s="19" t="s">
        <v>8221</v>
      </c>
      <c r="E251" s="21">
        <v>28</v>
      </c>
    </row>
    <row r="252" spans="1:5" x14ac:dyDescent="0.25">
      <c r="A252" s="18" t="s">
        <v>8219</v>
      </c>
      <c r="B252" s="20">
        <v>43</v>
      </c>
      <c r="D252" s="18" t="s">
        <v>8221</v>
      </c>
      <c r="E252" s="20">
        <v>310</v>
      </c>
    </row>
    <row r="253" spans="1:5" x14ac:dyDescent="0.25">
      <c r="A253" s="19" t="s">
        <v>8219</v>
      </c>
      <c r="B253" s="21">
        <v>1062</v>
      </c>
      <c r="D253" s="19" t="s">
        <v>8221</v>
      </c>
      <c r="E253" s="21">
        <v>15</v>
      </c>
    </row>
    <row r="254" spans="1:5" x14ac:dyDescent="0.25">
      <c r="A254" s="18" t="s">
        <v>8219</v>
      </c>
      <c r="B254" s="20">
        <v>9</v>
      </c>
      <c r="D254" s="18" t="s">
        <v>8221</v>
      </c>
      <c r="E254" s="20">
        <v>215</v>
      </c>
    </row>
    <row r="255" spans="1:5" x14ac:dyDescent="0.25">
      <c r="A255" s="19" t="s">
        <v>8219</v>
      </c>
      <c r="B255" s="21">
        <v>89</v>
      </c>
      <c r="D255" s="19" t="s">
        <v>8221</v>
      </c>
      <c r="E255" s="21">
        <v>3</v>
      </c>
    </row>
    <row r="256" spans="1:5" x14ac:dyDescent="0.25">
      <c r="A256" s="18" t="s">
        <v>8219</v>
      </c>
      <c r="B256" s="20">
        <v>174</v>
      </c>
      <c r="D256" s="18" t="s">
        <v>8221</v>
      </c>
      <c r="E256" s="20">
        <v>2</v>
      </c>
    </row>
    <row r="257" spans="1:5" x14ac:dyDescent="0.25">
      <c r="A257" s="19" t="s">
        <v>8219</v>
      </c>
      <c r="B257" s="21">
        <v>14</v>
      </c>
      <c r="D257" s="19" t="s">
        <v>8221</v>
      </c>
      <c r="E257" s="21">
        <v>26</v>
      </c>
    </row>
    <row r="258" spans="1:5" x14ac:dyDescent="0.25">
      <c r="A258" s="18" t="s">
        <v>8219</v>
      </c>
      <c r="B258" s="20">
        <v>48</v>
      </c>
      <c r="D258" s="18" t="s">
        <v>8221</v>
      </c>
      <c r="E258" s="20">
        <v>24</v>
      </c>
    </row>
    <row r="259" spans="1:5" x14ac:dyDescent="0.25">
      <c r="A259" s="19" t="s">
        <v>8219</v>
      </c>
      <c r="B259" s="21">
        <v>133</v>
      </c>
      <c r="D259" s="19" t="s">
        <v>8221</v>
      </c>
      <c r="E259" s="21">
        <v>96</v>
      </c>
    </row>
    <row r="260" spans="1:5" x14ac:dyDescent="0.25">
      <c r="A260" s="18" t="s">
        <v>8219</v>
      </c>
      <c r="B260" s="20">
        <v>83</v>
      </c>
      <c r="D260" s="18" t="s">
        <v>8221</v>
      </c>
      <c r="E260" s="20">
        <v>17</v>
      </c>
    </row>
    <row r="261" spans="1:5" x14ac:dyDescent="0.25">
      <c r="A261" s="19" t="s">
        <v>8219</v>
      </c>
      <c r="B261" s="21">
        <v>149</v>
      </c>
      <c r="D261" s="19" t="s">
        <v>8221</v>
      </c>
      <c r="E261" s="21">
        <v>94</v>
      </c>
    </row>
    <row r="262" spans="1:5" x14ac:dyDescent="0.25">
      <c r="A262" s="18" t="s">
        <v>8219</v>
      </c>
      <c r="B262" s="20">
        <v>49</v>
      </c>
      <c r="D262" s="18" t="s">
        <v>8221</v>
      </c>
      <c r="E262" s="20">
        <v>129</v>
      </c>
    </row>
    <row r="263" spans="1:5" x14ac:dyDescent="0.25">
      <c r="A263" s="19" t="s">
        <v>8219</v>
      </c>
      <c r="B263" s="21">
        <v>251</v>
      </c>
      <c r="D263" s="19" t="s">
        <v>8221</v>
      </c>
      <c r="E263" s="21">
        <v>1</v>
      </c>
    </row>
    <row r="264" spans="1:5" x14ac:dyDescent="0.25">
      <c r="A264" s="18" t="s">
        <v>8219</v>
      </c>
      <c r="B264" s="20">
        <v>22</v>
      </c>
      <c r="D264" s="18" t="s">
        <v>8221</v>
      </c>
      <c r="E264" s="20">
        <v>4</v>
      </c>
    </row>
    <row r="265" spans="1:5" x14ac:dyDescent="0.25">
      <c r="A265" s="19" t="s">
        <v>8219</v>
      </c>
      <c r="B265" s="21">
        <v>48</v>
      </c>
      <c r="D265" s="19" t="s">
        <v>8221</v>
      </c>
      <c r="E265" s="21">
        <v>3</v>
      </c>
    </row>
    <row r="266" spans="1:5" x14ac:dyDescent="0.25">
      <c r="A266" s="18" t="s">
        <v>8219</v>
      </c>
      <c r="B266" s="20">
        <v>383</v>
      </c>
      <c r="D266" s="18" t="s">
        <v>8221</v>
      </c>
      <c r="E266" s="20">
        <v>135</v>
      </c>
    </row>
    <row r="267" spans="1:5" x14ac:dyDescent="0.25">
      <c r="A267" s="19" t="s">
        <v>8219</v>
      </c>
      <c r="B267" s="21">
        <v>237</v>
      </c>
      <c r="D267" s="19" t="s">
        <v>8221</v>
      </c>
      <c r="E267" s="21">
        <v>10</v>
      </c>
    </row>
    <row r="268" spans="1:5" x14ac:dyDescent="0.25">
      <c r="A268" s="18" t="s">
        <v>8219</v>
      </c>
      <c r="B268" s="20">
        <v>13</v>
      </c>
      <c r="D268" s="18" t="s">
        <v>8221</v>
      </c>
      <c r="E268" s="20">
        <v>0</v>
      </c>
    </row>
    <row r="269" spans="1:5" x14ac:dyDescent="0.25">
      <c r="A269" s="19" t="s">
        <v>8219</v>
      </c>
      <c r="B269" s="21">
        <v>562</v>
      </c>
      <c r="D269" s="19" t="s">
        <v>8221</v>
      </c>
      <c r="E269" s="21">
        <v>6</v>
      </c>
    </row>
    <row r="270" spans="1:5" x14ac:dyDescent="0.25">
      <c r="A270" s="18" t="s">
        <v>8219</v>
      </c>
      <c r="B270" s="20">
        <v>71</v>
      </c>
      <c r="D270" s="18" t="s">
        <v>8221</v>
      </c>
      <c r="E270" s="20">
        <v>36</v>
      </c>
    </row>
    <row r="271" spans="1:5" x14ac:dyDescent="0.25">
      <c r="A271" s="19" t="s">
        <v>8219</v>
      </c>
      <c r="B271" s="21">
        <v>1510</v>
      </c>
      <c r="D271" s="19" t="s">
        <v>8221</v>
      </c>
      <c r="E271" s="21">
        <v>336</v>
      </c>
    </row>
    <row r="272" spans="1:5" x14ac:dyDescent="0.25">
      <c r="A272" s="18" t="s">
        <v>8219</v>
      </c>
      <c r="B272" s="20">
        <v>14</v>
      </c>
      <c r="D272" s="18" t="s">
        <v>8221</v>
      </c>
      <c r="E272" s="20">
        <v>34</v>
      </c>
    </row>
    <row r="273" spans="1:5" x14ac:dyDescent="0.25">
      <c r="A273" s="19" t="s">
        <v>8219</v>
      </c>
      <c r="B273" s="21">
        <v>193</v>
      </c>
      <c r="D273" s="19" t="s">
        <v>8221</v>
      </c>
      <c r="E273" s="21">
        <v>10</v>
      </c>
    </row>
    <row r="274" spans="1:5" x14ac:dyDescent="0.25">
      <c r="A274" s="18" t="s">
        <v>8219</v>
      </c>
      <c r="B274" s="20">
        <v>206</v>
      </c>
      <c r="D274" s="18" t="s">
        <v>8221</v>
      </c>
      <c r="E274" s="20">
        <v>201</v>
      </c>
    </row>
    <row r="275" spans="1:5" x14ac:dyDescent="0.25">
      <c r="A275" s="19" t="s">
        <v>8219</v>
      </c>
      <c r="B275" s="21">
        <v>351</v>
      </c>
      <c r="D275" s="19" t="s">
        <v>8221</v>
      </c>
      <c r="E275" s="21">
        <v>296</v>
      </c>
    </row>
    <row r="276" spans="1:5" x14ac:dyDescent="0.25">
      <c r="A276" s="18" t="s">
        <v>8219</v>
      </c>
      <c r="B276" s="20">
        <v>50</v>
      </c>
      <c r="D276" s="18" t="s">
        <v>8221</v>
      </c>
      <c r="E276" s="20">
        <v>7</v>
      </c>
    </row>
    <row r="277" spans="1:5" x14ac:dyDescent="0.25">
      <c r="A277" s="19" t="s">
        <v>8219</v>
      </c>
      <c r="B277" s="21">
        <v>184</v>
      </c>
      <c r="D277" s="19" t="s">
        <v>8221</v>
      </c>
      <c r="E277" s="21">
        <v>7</v>
      </c>
    </row>
    <row r="278" spans="1:5" x14ac:dyDescent="0.25">
      <c r="A278" s="18" t="s">
        <v>8219</v>
      </c>
      <c r="B278" s="20">
        <v>196</v>
      </c>
      <c r="D278" s="18" t="s">
        <v>8221</v>
      </c>
      <c r="E278" s="20">
        <v>1</v>
      </c>
    </row>
    <row r="279" spans="1:5" x14ac:dyDescent="0.25">
      <c r="A279" s="19" t="s">
        <v>8219</v>
      </c>
      <c r="B279" s="21">
        <v>229</v>
      </c>
      <c r="D279" s="19" t="s">
        <v>8221</v>
      </c>
      <c r="E279" s="21">
        <v>114</v>
      </c>
    </row>
    <row r="280" spans="1:5" x14ac:dyDescent="0.25">
      <c r="A280" s="18" t="s">
        <v>8219</v>
      </c>
      <c r="B280" s="20">
        <v>67</v>
      </c>
      <c r="D280" s="18" t="s">
        <v>8221</v>
      </c>
      <c r="E280" s="20">
        <v>29</v>
      </c>
    </row>
    <row r="281" spans="1:5" x14ac:dyDescent="0.25">
      <c r="A281" s="19" t="s">
        <v>8219</v>
      </c>
      <c r="B281" s="21">
        <v>95</v>
      </c>
      <c r="D281" s="19" t="s">
        <v>8221</v>
      </c>
      <c r="E281" s="21">
        <v>890</v>
      </c>
    </row>
    <row r="282" spans="1:5" x14ac:dyDescent="0.25">
      <c r="A282" s="18" t="s">
        <v>8219</v>
      </c>
      <c r="B282" s="20">
        <v>62</v>
      </c>
      <c r="D282" s="18" t="s">
        <v>8221</v>
      </c>
      <c r="E282" s="20">
        <v>31</v>
      </c>
    </row>
    <row r="283" spans="1:5" x14ac:dyDescent="0.25">
      <c r="A283" s="19" t="s">
        <v>8219</v>
      </c>
      <c r="B283" s="21">
        <v>73</v>
      </c>
      <c r="D283" s="19" t="s">
        <v>8221</v>
      </c>
      <c r="E283" s="21">
        <v>21</v>
      </c>
    </row>
    <row r="284" spans="1:5" x14ac:dyDescent="0.25">
      <c r="A284" s="18" t="s">
        <v>8219</v>
      </c>
      <c r="B284" s="20">
        <v>43</v>
      </c>
      <c r="D284" s="18" t="s">
        <v>8221</v>
      </c>
      <c r="E284" s="20">
        <v>37</v>
      </c>
    </row>
    <row r="285" spans="1:5" x14ac:dyDescent="0.25">
      <c r="A285" s="19" t="s">
        <v>8219</v>
      </c>
      <c r="B285" s="21">
        <v>70</v>
      </c>
      <c r="D285" s="19" t="s">
        <v>8221</v>
      </c>
      <c r="E285" s="21">
        <v>7</v>
      </c>
    </row>
    <row r="286" spans="1:5" x14ac:dyDescent="0.25">
      <c r="A286" s="18" t="s">
        <v>8219</v>
      </c>
      <c r="B286" s="20">
        <v>271</v>
      </c>
      <c r="D286" s="18" t="s">
        <v>8221</v>
      </c>
      <c r="E286" s="20">
        <v>4</v>
      </c>
    </row>
    <row r="287" spans="1:5" x14ac:dyDescent="0.25">
      <c r="A287" s="19" t="s">
        <v>8219</v>
      </c>
      <c r="B287" s="21">
        <v>55</v>
      </c>
      <c r="D287" s="19" t="s">
        <v>8221</v>
      </c>
      <c r="E287" s="21">
        <v>5</v>
      </c>
    </row>
    <row r="288" spans="1:5" x14ac:dyDescent="0.25">
      <c r="A288" s="18" t="s">
        <v>8219</v>
      </c>
      <c r="B288" s="20">
        <v>35</v>
      </c>
      <c r="D288" s="18" t="s">
        <v>8221</v>
      </c>
      <c r="E288" s="20">
        <v>0</v>
      </c>
    </row>
    <row r="289" spans="1:5" x14ac:dyDescent="0.25">
      <c r="A289" s="19" t="s">
        <v>8219</v>
      </c>
      <c r="B289" s="21">
        <v>22</v>
      </c>
      <c r="D289" s="19" t="s">
        <v>8221</v>
      </c>
      <c r="E289" s="21">
        <v>456</v>
      </c>
    </row>
    <row r="290" spans="1:5" x14ac:dyDescent="0.25">
      <c r="A290" s="18" t="s">
        <v>8219</v>
      </c>
      <c r="B290" s="20">
        <v>38</v>
      </c>
      <c r="D290" s="18" t="s">
        <v>8221</v>
      </c>
      <c r="E290" s="20">
        <v>369</v>
      </c>
    </row>
    <row r="291" spans="1:5" x14ac:dyDescent="0.25">
      <c r="A291" s="19" t="s">
        <v>8219</v>
      </c>
      <c r="B291" s="21">
        <v>15</v>
      </c>
      <c r="D291" s="19" t="s">
        <v>8221</v>
      </c>
      <c r="E291" s="21">
        <v>2</v>
      </c>
    </row>
    <row r="292" spans="1:5" x14ac:dyDescent="0.25">
      <c r="A292" s="18" t="s">
        <v>8219</v>
      </c>
      <c r="B292" s="20">
        <v>7</v>
      </c>
      <c r="D292" s="18" t="s">
        <v>8221</v>
      </c>
      <c r="E292" s="20">
        <v>0</v>
      </c>
    </row>
    <row r="293" spans="1:5" x14ac:dyDescent="0.25">
      <c r="A293" s="19" t="s">
        <v>8219</v>
      </c>
      <c r="B293" s="21">
        <v>241</v>
      </c>
      <c r="D293" s="19" t="s">
        <v>8221</v>
      </c>
      <c r="E293" s="21">
        <v>338</v>
      </c>
    </row>
    <row r="294" spans="1:5" x14ac:dyDescent="0.25">
      <c r="A294" s="18" t="s">
        <v>8219</v>
      </c>
      <c r="B294" s="20">
        <v>55</v>
      </c>
      <c r="D294" s="18" t="s">
        <v>8221</v>
      </c>
      <c r="E294" s="20">
        <v>4</v>
      </c>
    </row>
    <row r="295" spans="1:5" x14ac:dyDescent="0.25">
      <c r="A295" s="19" t="s">
        <v>8219</v>
      </c>
      <c r="B295" s="21">
        <v>171</v>
      </c>
      <c r="D295" s="19" t="s">
        <v>8221</v>
      </c>
      <c r="E295" s="21">
        <v>1</v>
      </c>
    </row>
    <row r="296" spans="1:5" x14ac:dyDescent="0.25">
      <c r="A296" s="18" t="s">
        <v>8219</v>
      </c>
      <c r="B296" s="20">
        <v>208</v>
      </c>
      <c r="D296" s="18" t="s">
        <v>8221</v>
      </c>
      <c r="E296" s="20">
        <v>28</v>
      </c>
    </row>
    <row r="297" spans="1:5" x14ac:dyDescent="0.25">
      <c r="A297" s="19" t="s">
        <v>8219</v>
      </c>
      <c r="B297" s="21">
        <v>21</v>
      </c>
      <c r="D297" s="19" t="s">
        <v>8221</v>
      </c>
      <c r="E297" s="21">
        <v>12</v>
      </c>
    </row>
    <row r="298" spans="1:5" x14ac:dyDescent="0.25">
      <c r="A298" s="18" t="s">
        <v>8219</v>
      </c>
      <c r="B298" s="20">
        <v>25</v>
      </c>
      <c r="D298" s="18" t="s">
        <v>8221</v>
      </c>
      <c r="E298" s="20">
        <v>16</v>
      </c>
    </row>
    <row r="299" spans="1:5" x14ac:dyDescent="0.25">
      <c r="A299" s="19" t="s">
        <v>8219</v>
      </c>
      <c r="B299" s="21">
        <v>52</v>
      </c>
      <c r="D299" s="19" t="s">
        <v>8221</v>
      </c>
      <c r="E299" s="21">
        <v>4</v>
      </c>
    </row>
    <row r="300" spans="1:5" x14ac:dyDescent="0.25">
      <c r="A300" s="18" t="s">
        <v>8219</v>
      </c>
      <c r="B300" s="20">
        <v>104</v>
      </c>
      <c r="D300" s="18" t="s">
        <v>8221</v>
      </c>
      <c r="E300" s="20">
        <v>4</v>
      </c>
    </row>
    <row r="301" spans="1:5" x14ac:dyDescent="0.25">
      <c r="A301" s="19" t="s">
        <v>8219</v>
      </c>
      <c r="B301" s="21">
        <v>73</v>
      </c>
      <c r="D301" s="19" t="s">
        <v>8221</v>
      </c>
      <c r="E301" s="21">
        <v>10</v>
      </c>
    </row>
    <row r="302" spans="1:5" x14ac:dyDescent="0.25">
      <c r="A302" s="18" t="s">
        <v>8219</v>
      </c>
      <c r="B302" s="20">
        <v>34</v>
      </c>
      <c r="D302" s="18" t="s">
        <v>8221</v>
      </c>
      <c r="E302" s="20">
        <v>0</v>
      </c>
    </row>
    <row r="303" spans="1:5" x14ac:dyDescent="0.25">
      <c r="A303" s="19" t="s">
        <v>8219</v>
      </c>
      <c r="B303" s="21">
        <v>56</v>
      </c>
      <c r="D303" s="19" t="s">
        <v>8221</v>
      </c>
      <c r="E303" s="21">
        <v>6</v>
      </c>
    </row>
    <row r="304" spans="1:5" x14ac:dyDescent="0.25">
      <c r="A304" s="18" t="s">
        <v>8219</v>
      </c>
      <c r="B304" s="20">
        <v>31</v>
      </c>
      <c r="D304" s="18" t="s">
        <v>8221</v>
      </c>
      <c r="E304" s="20">
        <v>0</v>
      </c>
    </row>
    <row r="305" spans="1:5" x14ac:dyDescent="0.25">
      <c r="A305" s="19" t="s">
        <v>8219</v>
      </c>
      <c r="B305" s="21">
        <v>84</v>
      </c>
      <c r="D305" s="19" t="s">
        <v>8221</v>
      </c>
      <c r="E305" s="21">
        <v>1</v>
      </c>
    </row>
    <row r="306" spans="1:5" x14ac:dyDescent="0.25">
      <c r="A306" s="18" t="s">
        <v>8219</v>
      </c>
      <c r="B306" s="20">
        <v>130</v>
      </c>
      <c r="D306" s="18" t="s">
        <v>8221</v>
      </c>
      <c r="E306" s="20">
        <v>0</v>
      </c>
    </row>
    <row r="307" spans="1:5" x14ac:dyDescent="0.25">
      <c r="A307" s="19" t="s">
        <v>8219</v>
      </c>
      <c r="B307" s="21">
        <v>12</v>
      </c>
      <c r="D307" s="19" t="s">
        <v>8221</v>
      </c>
      <c r="E307" s="21">
        <v>44</v>
      </c>
    </row>
    <row r="308" spans="1:5" x14ac:dyDescent="0.25">
      <c r="A308" s="18" t="s">
        <v>8219</v>
      </c>
      <c r="B308" s="20">
        <v>23</v>
      </c>
      <c r="D308" s="18" t="s">
        <v>8221</v>
      </c>
      <c r="E308" s="20">
        <v>0</v>
      </c>
    </row>
    <row r="309" spans="1:5" x14ac:dyDescent="0.25">
      <c r="A309" s="19" t="s">
        <v>8219</v>
      </c>
      <c r="B309" s="21">
        <v>158</v>
      </c>
      <c r="D309" s="19" t="s">
        <v>8221</v>
      </c>
      <c r="E309" s="21">
        <v>3</v>
      </c>
    </row>
    <row r="310" spans="1:5" x14ac:dyDescent="0.25">
      <c r="A310" s="18" t="s">
        <v>8219</v>
      </c>
      <c r="B310" s="20">
        <v>30</v>
      </c>
      <c r="D310" s="18" t="s">
        <v>8221</v>
      </c>
      <c r="E310" s="20">
        <v>0</v>
      </c>
    </row>
    <row r="311" spans="1:5" x14ac:dyDescent="0.25">
      <c r="A311" s="19" t="s">
        <v>8219</v>
      </c>
      <c r="B311" s="21">
        <v>18</v>
      </c>
      <c r="D311" s="19" t="s">
        <v>8221</v>
      </c>
      <c r="E311" s="21">
        <v>52</v>
      </c>
    </row>
    <row r="312" spans="1:5" x14ac:dyDescent="0.25">
      <c r="A312" s="18" t="s">
        <v>8219</v>
      </c>
      <c r="B312" s="20">
        <v>29</v>
      </c>
      <c r="D312" s="18" t="s">
        <v>8221</v>
      </c>
      <c r="E312" s="20">
        <v>0</v>
      </c>
    </row>
    <row r="313" spans="1:5" x14ac:dyDescent="0.25">
      <c r="A313" s="19" t="s">
        <v>8219</v>
      </c>
      <c r="B313" s="21">
        <v>31</v>
      </c>
      <c r="D313" s="19" t="s">
        <v>8221</v>
      </c>
      <c r="E313" s="21">
        <v>1</v>
      </c>
    </row>
    <row r="314" spans="1:5" x14ac:dyDescent="0.25">
      <c r="A314" s="18" t="s">
        <v>8219</v>
      </c>
      <c r="B314" s="20">
        <v>173</v>
      </c>
      <c r="D314" s="18" t="s">
        <v>8221</v>
      </c>
      <c r="E314" s="20">
        <v>1</v>
      </c>
    </row>
    <row r="315" spans="1:5" x14ac:dyDescent="0.25">
      <c r="A315" s="19" t="s">
        <v>8219</v>
      </c>
      <c r="B315" s="21">
        <v>17</v>
      </c>
      <c r="D315" s="19" t="s">
        <v>8221</v>
      </c>
      <c r="E315" s="21">
        <v>2</v>
      </c>
    </row>
    <row r="316" spans="1:5" x14ac:dyDescent="0.25">
      <c r="A316" s="18" t="s">
        <v>8219</v>
      </c>
      <c r="B316" s="20">
        <v>48</v>
      </c>
      <c r="D316" s="18" t="s">
        <v>8221</v>
      </c>
      <c r="E316" s="20">
        <v>9</v>
      </c>
    </row>
    <row r="317" spans="1:5" x14ac:dyDescent="0.25">
      <c r="A317" s="19" t="s">
        <v>8219</v>
      </c>
      <c r="B317" s="21">
        <v>59</v>
      </c>
      <c r="D317" s="19" t="s">
        <v>8221</v>
      </c>
      <c r="E317" s="21">
        <v>5</v>
      </c>
    </row>
    <row r="318" spans="1:5" x14ac:dyDescent="0.25">
      <c r="A318" s="18" t="s">
        <v>8219</v>
      </c>
      <c r="B318" s="20">
        <v>39</v>
      </c>
      <c r="D318" s="18" t="s">
        <v>8221</v>
      </c>
      <c r="E318" s="20">
        <v>57</v>
      </c>
    </row>
    <row r="319" spans="1:5" x14ac:dyDescent="0.25">
      <c r="A319" s="19" t="s">
        <v>8219</v>
      </c>
      <c r="B319" s="21">
        <v>59</v>
      </c>
      <c r="D319" s="19" t="s">
        <v>8221</v>
      </c>
      <c r="E319" s="21">
        <v>3</v>
      </c>
    </row>
    <row r="320" spans="1:5" x14ac:dyDescent="0.25">
      <c r="A320" s="18" t="s">
        <v>8219</v>
      </c>
      <c r="B320" s="20">
        <v>60</v>
      </c>
      <c r="D320" s="18" t="s">
        <v>8221</v>
      </c>
      <c r="E320" s="20">
        <v>1</v>
      </c>
    </row>
    <row r="321" spans="1:5" x14ac:dyDescent="0.25">
      <c r="A321" s="19" t="s">
        <v>8219</v>
      </c>
      <c r="B321" s="21">
        <v>20</v>
      </c>
      <c r="D321" s="19" t="s">
        <v>8221</v>
      </c>
      <c r="E321" s="21">
        <v>6</v>
      </c>
    </row>
    <row r="322" spans="1:5" x14ac:dyDescent="0.25">
      <c r="A322" s="18" t="s">
        <v>8219</v>
      </c>
      <c r="B322" s="20">
        <v>2</v>
      </c>
      <c r="D322" s="18" t="s">
        <v>8221</v>
      </c>
      <c r="E322" s="20">
        <v>48</v>
      </c>
    </row>
    <row r="323" spans="1:5" x14ac:dyDescent="0.25">
      <c r="A323" s="19" t="s">
        <v>8219</v>
      </c>
      <c r="B323" s="21">
        <v>315</v>
      </c>
      <c r="D323" s="19" t="s">
        <v>8221</v>
      </c>
      <c r="E323" s="21">
        <v>2</v>
      </c>
    </row>
    <row r="324" spans="1:5" x14ac:dyDescent="0.25">
      <c r="A324" s="18" t="s">
        <v>8219</v>
      </c>
      <c r="B324" s="20">
        <v>2174</v>
      </c>
      <c r="D324" s="18" t="s">
        <v>8221</v>
      </c>
      <c r="E324" s="20">
        <v>4</v>
      </c>
    </row>
    <row r="325" spans="1:5" x14ac:dyDescent="0.25">
      <c r="A325" s="19" t="s">
        <v>8219</v>
      </c>
      <c r="B325" s="21">
        <v>152</v>
      </c>
      <c r="D325" s="19" t="s">
        <v>8221</v>
      </c>
      <c r="E325" s="21">
        <v>5</v>
      </c>
    </row>
    <row r="326" spans="1:5" x14ac:dyDescent="0.25">
      <c r="A326" s="18" t="s">
        <v>8219</v>
      </c>
      <c r="B326" s="20">
        <v>1021</v>
      </c>
      <c r="D326" s="18" t="s">
        <v>8221</v>
      </c>
      <c r="E326" s="20">
        <v>79</v>
      </c>
    </row>
    <row r="327" spans="1:5" x14ac:dyDescent="0.25">
      <c r="A327" s="19" t="s">
        <v>8219</v>
      </c>
      <c r="B327" s="21">
        <v>237</v>
      </c>
      <c r="D327" s="19" t="s">
        <v>8221</v>
      </c>
      <c r="E327" s="21">
        <v>2</v>
      </c>
    </row>
    <row r="328" spans="1:5" x14ac:dyDescent="0.25">
      <c r="A328" s="18" t="s">
        <v>8219</v>
      </c>
      <c r="B328" s="20">
        <v>27</v>
      </c>
      <c r="D328" s="18" t="s">
        <v>8221</v>
      </c>
      <c r="E328" s="20">
        <v>11</v>
      </c>
    </row>
    <row r="329" spans="1:5" x14ac:dyDescent="0.25">
      <c r="A329" s="19" t="s">
        <v>8219</v>
      </c>
      <c r="B329" s="21">
        <v>17</v>
      </c>
      <c r="D329" s="19" t="s">
        <v>8221</v>
      </c>
      <c r="E329" s="21">
        <v>11</v>
      </c>
    </row>
    <row r="330" spans="1:5" x14ac:dyDescent="0.25">
      <c r="A330" s="18" t="s">
        <v>8219</v>
      </c>
      <c r="B330" s="20">
        <v>27</v>
      </c>
      <c r="D330" s="18" t="s">
        <v>8221</v>
      </c>
      <c r="E330" s="20">
        <v>1</v>
      </c>
    </row>
    <row r="331" spans="1:5" x14ac:dyDescent="0.25">
      <c r="A331" s="19" t="s">
        <v>8219</v>
      </c>
      <c r="B331" s="21">
        <v>82</v>
      </c>
      <c r="D331" s="19" t="s">
        <v>8221</v>
      </c>
      <c r="E331" s="21">
        <v>3</v>
      </c>
    </row>
    <row r="332" spans="1:5" x14ac:dyDescent="0.25">
      <c r="A332" s="18" t="s">
        <v>8219</v>
      </c>
      <c r="B332" s="20">
        <v>48</v>
      </c>
      <c r="D332" s="18" t="s">
        <v>8221</v>
      </c>
      <c r="E332" s="20">
        <v>5</v>
      </c>
    </row>
    <row r="333" spans="1:5" x14ac:dyDescent="0.25">
      <c r="A333" s="19" t="s">
        <v>8219</v>
      </c>
      <c r="B333" s="21">
        <v>105</v>
      </c>
      <c r="D333" s="19" t="s">
        <v>8221</v>
      </c>
      <c r="E333" s="21">
        <v>12</v>
      </c>
    </row>
    <row r="334" spans="1:5" x14ac:dyDescent="0.25">
      <c r="A334" s="18" t="s">
        <v>8219</v>
      </c>
      <c r="B334" s="20">
        <v>28</v>
      </c>
      <c r="D334" s="18" t="s">
        <v>8221</v>
      </c>
      <c r="E334" s="20">
        <v>2</v>
      </c>
    </row>
    <row r="335" spans="1:5" x14ac:dyDescent="0.25">
      <c r="A335" s="19" t="s">
        <v>8219</v>
      </c>
      <c r="B335" s="21">
        <v>1107</v>
      </c>
      <c r="D335" s="19" t="s">
        <v>8221</v>
      </c>
      <c r="E335" s="21">
        <v>5</v>
      </c>
    </row>
    <row r="336" spans="1:5" x14ac:dyDescent="0.25">
      <c r="A336" s="18" t="s">
        <v>8219</v>
      </c>
      <c r="B336" s="20">
        <v>1013</v>
      </c>
      <c r="D336" s="18" t="s">
        <v>8221</v>
      </c>
      <c r="E336" s="20">
        <v>21</v>
      </c>
    </row>
    <row r="337" spans="1:5" x14ac:dyDescent="0.25">
      <c r="A337" s="19" t="s">
        <v>8219</v>
      </c>
      <c r="B337" s="21">
        <v>274</v>
      </c>
      <c r="D337" s="19" t="s">
        <v>8221</v>
      </c>
      <c r="E337" s="21">
        <v>0</v>
      </c>
    </row>
    <row r="338" spans="1:5" x14ac:dyDescent="0.25">
      <c r="A338" s="18" t="s">
        <v>8219</v>
      </c>
      <c r="B338" s="20">
        <v>87</v>
      </c>
      <c r="D338" s="18" t="s">
        <v>8221</v>
      </c>
      <c r="E338" s="20">
        <v>45</v>
      </c>
    </row>
    <row r="339" spans="1:5" x14ac:dyDescent="0.25">
      <c r="A339" s="19" t="s">
        <v>8219</v>
      </c>
      <c r="B339" s="21">
        <v>99</v>
      </c>
      <c r="D339" s="19" t="s">
        <v>8221</v>
      </c>
      <c r="E339" s="21">
        <v>29</v>
      </c>
    </row>
    <row r="340" spans="1:5" x14ac:dyDescent="0.25">
      <c r="A340" s="18" t="s">
        <v>8219</v>
      </c>
      <c r="B340" s="20">
        <v>276</v>
      </c>
      <c r="D340" s="18" t="s">
        <v>8221</v>
      </c>
      <c r="E340" s="20">
        <v>2</v>
      </c>
    </row>
    <row r="341" spans="1:5" x14ac:dyDescent="0.25">
      <c r="A341" s="19" t="s">
        <v>8219</v>
      </c>
      <c r="B341" s="21">
        <v>21</v>
      </c>
      <c r="D341" s="19" t="s">
        <v>8221</v>
      </c>
      <c r="E341" s="21">
        <v>30</v>
      </c>
    </row>
    <row r="342" spans="1:5" x14ac:dyDescent="0.25">
      <c r="A342" s="18" t="s">
        <v>8219</v>
      </c>
      <c r="B342" s="20">
        <v>41</v>
      </c>
      <c r="D342" s="18" t="s">
        <v>8221</v>
      </c>
      <c r="E342" s="20">
        <v>8</v>
      </c>
    </row>
    <row r="343" spans="1:5" x14ac:dyDescent="0.25">
      <c r="A343" s="19" t="s">
        <v>8219</v>
      </c>
      <c r="B343" s="21">
        <v>119</v>
      </c>
      <c r="D343" s="19" t="s">
        <v>8221</v>
      </c>
      <c r="E343" s="21">
        <v>1</v>
      </c>
    </row>
    <row r="344" spans="1:5" x14ac:dyDescent="0.25">
      <c r="A344" s="18" t="s">
        <v>8219</v>
      </c>
      <c r="B344" s="20">
        <v>153</v>
      </c>
      <c r="D344" s="18" t="s">
        <v>8221</v>
      </c>
      <c r="E344" s="20">
        <v>14</v>
      </c>
    </row>
    <row r="345" spans="1:5" x14ac:dyDescent="0.25">
      <c r="A345" s="19" t="s">
        <v>8219</v>
      </c>
      <c r="B345" s="21">
        <v>100</v>
      </c>
      <c r="D345" s="19" t="s">
        <v>8221</v>
      </c>
      <c r="E345" s="21">
        <v>24</v>
      </c>
    </row>
    <row r="346" spans="1:5" x14ac:dyDescent="0.25">
      <c r="A346" s="18" t="s">
        <v>8219</v>
      </c>
      <c r="B346" s="20">
        <v>143</v>
      </c>
      <c r="D346" s="18" t="s">
        <v>8221</v>
      </c>
      <c r="E346" s="20">
        <v>2</v>
      </c>
    </row>
    <row r="347" spans="1:5" x14ac:dyDescent="0.25">
      <c r="A347" s="19" t="s">
        <v>8219</v>
      </c>
      <c r="B347" s="21">
        <v>140</v>
      </c>
      <c r="D347" s="19" t="s">
        <v>8221</v>
      </c>
      <c r="E347" s="21">
        <v>21</v>
      </c>
    </row>
    <row r="348" spans="1:5" x14ac:dyDescent="0.25">
      <c r="A348" s="18" t="s">
        <v>8219</v>
      </c>
      <c r="B348" s="20">
        <v>35</v>
      </c>
      <c r="D348" s="18" t="s">
        <v>8221</v>
      </c>
      <c r="E348" s="20">
        <v>7</v>
      </c>
    </row>
    <row r="349" spans="1:5" x14ac:dyDescent="0.25">
      <c r="A349" s="19" t="s">
        <v>8219</v>
      </c>
      <c r="B349" s="21">
        <v>149</v>
      </c>
      <c r="D349" s="19" t="s">
        <v>8221</v>
      </c>
      <c r="E349" s="21">
        <v>0</v>
      </c>
    </row>
    <row r="350" spans="1:5" x14ac:dyDescent="0.25">
      <c r="A350" s="18" t="s">
        <v>8219</v>
      </c>
      <c r="B350" s="20">
        <v>130</v>
      </c>
      <c r="D350" s="18" t="s">
        <v>8221</v>
      </c>
      <c r="E350" s="20">
        <v>4</v>
      </c>
    </row>
    <row r="351" spans="1:5" x14ac:dyDescent="0.25">
      <c r="A351" s="19" t="s">
        <v>8219</v>
      </c>
      <c r="B351" s="21">
        <v>120</v>
      </c>
      <c r="D351" s="19" t="s">
        <v>8221</v>
      </c>
      <c r="E351" s="21">
        <v>32</v>
      </c>
    </row>
    <row r="352" spans="1:5" x14ac:dyDescent="0.25">
      <c r="A352" s="18" t="s">
        <v>8219</v>
      </c>
      <c r="B352" s="20">
        <v>265</v>
      </c>
      <c r="D352" s="18" t="s">
        <v>8221</v>
      </c>
      <c r="E352" s="20">
        <v>4</v>
      </c>
    </row>
    <row r="353" spans="1:5" x14ac:dyDescent="0.25">
      <c r="A353" s="19" t="s">
        <v>8219</v>
      </c>
      <c r="B353" s="21">
        <v>71</v>
      </c>
      <c r="D353" s="19" t="s">
        <v>8221</v>
      </c>
      <c r="E353" s="21">
        <v>9</v>
      </c>
    </row>
    <row r="354" spans="1:5" x14ac:dyDescent="0.25">
      <c r="A354" s="18" t="s">
        <v>8219</v>
      </c>
      <c r="B354" s="20">
        <v>13</v>
      </c>
      <c r="D354" s="18" t="s">
        <v>8221</v>
      </c>
      <c r="E354" s="20">
        <v>17</v>
      </c>
    </row>
    <row r="355" spans="1:5" x14ac:dyDescent="0.25">
      <c r="A355" s="19" t="s">
        <v>8219</v>
      </c>
      <c r="B355" s="21">
        <v>169</v>
      </c>
      <c r="D355" s="19" t="s">
        <v>8221</v>
      </c>
      <c r="E355" s="21">
        <v>5</v>
      </c>
    </row>
    <row r="356" spans="1:5" x14ac:dyDescent="0.25">
      <c r="A356" s="18" t="s">
        <v>8219</v>
      </c>
      <c r="B356" s="20">
        <v>57</v>
      </c>
      <c r="D356" s="18" t="s">
        <v>8221</v>
      </c>
      <c r="E356" s="20">
        <v>53</v>
      </c>
    </row>
    <row r="357" spans="1:5" x14ac:dyDescent="0.25">
      <c r="A357" s="19" t="s">
        <v>8219</v>
      </c>
      <c r="B357" s="21">
        <v>229</v>
      </c>
      <c r="D357" s="19" t="s">
        <v>8221</v>
      </c>
      <c r="E357" s="21">
        <v>7</v>
      </c>
    </row>
    <row r="358" spans="1:5" x14ac:dyDescent="0.25">
      <c r="A358" s="18" t="s">
        <v>8219</v>
      </c>
      <c r="B358" s="20">
        <v>108</v>
      </c>
      <c r="D358" s="18" t="s">
        <v>8221</v>
      </c>
      <c r="E358" s="20">
        <v>72</v>
      </c>
    </row>
    <row r="359" spans="1:5" x14ac:dyDescent="0.25">
      <c r="A359" s="19" t="s">
        <v>8219</v>
      </c>
      <c r="B359" s="21">
        <v>108</v>
      </c>
      <c r="D359" s="19" t="s">
        <v>8221</v>
      </c>
      <c r="E359" s="21">
        <v>0</v>
      </c>
    </row>
    <row r="360" spans="1:5" x14ac:dyDescent="0.25">
      <c r="A360" s="18" t="s">
        <v>8219</v>
      </c>
      <c r="B360" s="20">
        <v>41</v>
      </c>
      <c r="D360" s="18" t="s">
        <v>8221</v>
      </c>
      <c r="E360" s="20">
        <v>2</v>
      </c>
    </row>
    <row r="361" spans="1:5" x14ac:dyDescent="0.25">
      <c r="A361" s="19" t="s">
        <v>8219</v>
      </c>
      <c r="B361" s="21">
        <v>139</v>
      </c>
      <c r="D361" s="19" t="s">
        <v>8221</v>
      </c>
      <c r="E361" s="21">
        <v>8</v>
      </c>
    </row>
    <row r="362" spans="1:5" x14ac:dyDescent="0.25">
      <c r="A362" s="18" t="s">
        <v>8219</v>
      </c>
      <c r="B362" s="20">
        <v>19</v>
      </c>
      <c r="D362" s="18" t="s">
        <v>8221</v>
      </c>
      <c r="E362" s="20">
        <v>2</v>
      </c>
    </row>
    <row r="363" spans="1:5" x14ac:dyDescent="0.25">
      <c r="A363" s="19" t="s">
        <v>8219</v>
      </c>
      <c r="B363" s="21">
        <v>94</v>
      </c>
      <c r="D363" s="19" t="s">
        <v>8221</v>
      </c>
      <c r="E363" s="21">
        <v>0</v>
      </c>
    </row>
    <row r="364" spans="1:5" x14ac:dyDescent="0.25">
      <c r="A364" s="18" t="s">
        <v>8219</v>
      </c>
      <c r="B364" s="20">
        <v>23</v>
      </c>
      <c r="D364" s="18" t="s">
        <v>8221</v>
      </c>
      <c r="E364" s="20">
        <v>3</v>
      </c>
    </row>
    <row r="365" spans="1:5" x14ac:dyDescent="0.25">
      <c r="A365" s="19" t="s">
        <v>8219</v>
      </c>
      <c r="B365" s="21">
        <v>15</v>
      </c>
      <c r="D365" s="19" t="s">
        <v>8221</v>
      </c>
      <c r="E365" s="21">
        <v>4</v>
      </c>
    </row>
    <row r="366" spans="1:5" x14ac:dyDescent="0.25">
      <c r="A366" s="18" t="s">
        <v>8219</v>
      </c>
      <c r="B366" s="20">
        <v>62</v>
      </c>
      <c r="D366" s="18" t="s">
        <v>8221</v>
      </c>
      <c r="E366" s="20">
        <v>3</v>
      </c>
    </row>
    <row r="367" spans="1:5" x14ac:dyDescent="0.25">
      <c r="A367" s="19" t="s">
        <v>8219</v>
      </c>
      <c r="B367" s="21">
        <v>74</v>
      </c>
      <c r="D367" s="19" t="s">
        <v>8221</v>
      </c>
      <c r="E367" s="21">
        <v>6</v>
      </c>
    </row>
    <row r="368" spans="1:5" x14ac:dyDescent="0.25">
      <c r="A368" s="18" t="s">
        <v>8219</v>
      </c>
      <c r="B368" s="20">
        <v>97</v>
      </c>
      <c r="D368" s="18" t="s">
        <v>8221</v>
      </c>
      <c r="E368" s="20">
        <v>0</v>
      </c>
    </row>
    <row r="369" spans="1:5" x14ac:dyDescent="0.25">
      <c r="A369" s="19" t="s">
        <v>8219</v>
      </c>
      <c r="B369" s="21">
        <v>55</v>
      </c>
      <c r="D369" s="19" t="s">
        <v>8221</v>
      </c>
      <c r="E369" s="21">
        <v>0</v>
      </c>
    </row>
    <row r="370" spans="1:5" x14ac:dyDescent="0.25">
      <c r="A370" s="18" t="s">
        <v>8219</v>
      </c>
      <c r="B370" s="20">
        <v>44</v>
      </c>
      <c r="D370" s="18" t="s">
        <v>8221</v>
      </c>
      <c r="E370" s="20">
        <v>0</v>
      </c>
    </row>
    <row r="371" spans="1:5" x14ac:dyDescent="0.25">
      <c r="A371" s="19" t="s">
        <v>8219</v>
      </c>
      <c r="B371" s="21">
        <v>110</v>
      </c>
      <c r="D371" s="19" t="s">
        <v>8221</v>
      </c>
      <c r="E371" s="21">
        <v>8</v>
      </c>
    </row>
    <row r="372" spans="1:5" x14ac:dyDescent="0.25">
      <c r="A372" s="18" t="s">
        <v>8219</v>
      </c>
      <c r="B372" s="20">
        <v>59</v>
      </c>
      <c r="D372" s="18" t="s">
        <v>8221</v>
      </c>
      <c r="E372" s="20">
        <v>5</v>
      </c>
    </row>
    <row r="373" spans="1:5" x14ac:dyDescent="0.25">
      <c r="A373" s="19" t="s">
        <v>8219</v>
      </c>
      <c r="B373" s="21">
        <v>62</v>
      </c>
      <c r="D373" s="19" t="s">
        <v>8221</v>
      </c>
      <c r="E373" s="21">
        <v>0</v>
      </c>
    </row>
    <row r="374" spans="1:5" x14ac:dyDescent="0.25">
      <c r="A374" s="18" t="s">
        <v>8219</v>
      </c>
      <c r="B374" s="20">
        <v>105</v>
      </c>
      <c r="D374" s="18" t="s">
        <v>8221</v>
      </c>
      <c r="E374" s="20">
        <v>2</v>
      </c>
    </row>
    <row r="375" spans="1:5" x14ac:dyDescent="0.25">
      <c r="A375" s="19" t="s">
        <v>8219</v>
      </c>
      <c r="B375" s="21">
        <v>26</v>
      </c>
      <c r="D375" s="19" t="s">
        <v>8221</v>
      </c>
      <c r="E375" s="21">
        <v>24</v>
      </c>
    </row>
    <row r="376" spans="1:5" x14ac:dyDescent="0.25">
      <c r="A376" s="18" t="s">
        <v>8219</v>
      </c>
      <c r="B376" s="20">
        <v>49</v>
      </c>
      <c r="D376" s="18" t="s">
        <v>8221</v>
      </c>
      <c r="E376" s="20">
        <v>0</v>
      </c>
    </row>
    <row r="377" spans="1:5" x14ac:dyDescent="0.25">
      <c r="A377" s="19" t="s">
        <v>8219</v>
      </c>
      <c r="B377" s="21">
        <v>68</v>
      </c>
      <c r="D377" s="19" t="s">
        <v>8221</v>
      </c>
      <c r="E377" s="21">
        <v>9</v>
      </c>
    </row>
    <row r="378" spans="1:5" x14ac:dyDescent="0.25">
      <c r="A378" s="18" t="s">
        <v>8219</v>
      </c>
      <c r="B378" s="20">
        <v>22</v>
      </c>
      <c r="D378" s="18" t="s">
        <v>8221</v>
      </c>
      <c r="E378" s="20">
        <v>0</v>
      </c>
    </row>
    <row r="379" spans="1:5" x14ac:dyDescent="0.25">
      <c r="A379" s="19" t="s">
        <v>8219</v>
      </c>
      <c r="B379" s="21">
        <v>18</v>
      </c>
      <c r="D379" s="19" t="s">
        <v>8221</v>
      </c>
      <c r="E379" s="21">
        <v>1</v>
      </c>
    </row>
    <row r="380" spans="1:5" x14ac:dyDescent="0.25">
      <c r="A380" s="18" t="s">
        <v>8219</v>
      </c>
      <c r="B380" s="20">
        <v>19</v>
      </c>
      <c r="D380" s="18" t="s">
        <v>8221</v>
      </c>
      <c r="E380" s="20">
        <v>10</v>
      </c>
    </row>
    <row r="381" spans="1:5" x14ac:dyDescent="0.25">
      <c r="A381" s="19" t="s">
        <v>8219</v>
      </c>
      <c r="B381" s="21">
        <v>99</v>
      </c>
      <c r="D381" s="19" t="s">
        <v>8221</v>
      </c>
      <c r="E381" s="21">
        <v>1</v>
      </c>
    </row>
    <row r="382" spans="1:5" x14ac:dyDescent="0.25">
      <c r="A382" s="18" t="s">
        <v>8219</v>
      </c>
      <c r="B382" s="20">
        <v>27</v>
      </c>
      <c r="D382" s="18" t="s">
        <v>8221</v>
      </c>
      <c r="E382" s="20">
        <v>0</v>
      </c>
    </row>
    <row r="383" spans="1:5" x14ac:dyDescent="0.25">
      <c r="A383" s="19" t="s">
        <v>8219</v>
      </c>
      <c r="B383" s="21">
        <v>25</v>
      </c>
      <c r="D383" s="19" t="s">
        <v>8221</v>
      </c>
      <c r="E383" s="21">
        <v>20</v>
      </c>
    </row>
    <row r="384" spans="1:5" x14ac:dyDescent="0.25">
      <c r="A384" s="18" t="s">
        <v>8219</v>
      </c>
      <c r="B384" s="20">
        <v>14</v>
      </c>
      <c r="D384" s="18" t="s">
        <v>8221</v>
      </c>
      <c r="E384" s="20">
        <v>30</v>
      </c>
    </row>
    <row r="385" spans="1:5" x14ac:dyDescent="0.25">
      <c r="A385" s="19" t="s">
        <v>8219</v>
      </c>
      <c r="B385" s="21">
        <v>35</v>
      </c>
      <c r="D385" s="19" t="s">
        <v>8221</v>
      </c>
      <c r="E385" s="21">
        <v>6</v>
      </c>
    </row>
    <row r="386" spans="1:5" x14ac:dyDescent="0.25">
      <c r="A386" s="18" t="s">
        <v>8219</v>
      </c>
      <c r="B386" s="20">
        <v>10</v>
      </c>
      <c r="D386" s="18" t="s">
        <v>8221</v>
      </c>
      <c r="E386" s="20">
        <v>15</v>
      </c>
    </row>
    <row r="387" spans="1:5" x14ac:dyDescent="0.25">
      <c r="A387" s="19" t="s">
        <v>8219</v>
      </c>
      <c r="B387" s="21">
        <v>29</v>
      </c>
      <c r="D387" s="19" t="s">
        <v>8221</v>
      </c>
      <c r="E387" s="21">
        <v>5</v>
      </c>
    </row>
    <row r="388" spans="1:5" x14ac:dyDescent="0.25">
      <c r="A388" s="18" t="s">
        <v>8219</v>
      </c>
      <c r="B388" s="20">
        <v>44</v>
      </c>
      <c r="D388" s="18" t="s">
        <v>8221</v>
      </c>
      <c r="E388" s="20">
        <v>0</v>
      </c>
    </row>
    <row r="389" spans="1:5" x14ac:dyDescent="0.25">
      <c r="A389" s="19" t="s">
        <v>8219</v>
      </c>
      <c r="B389" s="21">
        <v>17</v>
      </c>
      <c r="D389" s="19" t="s">
        <v>8221</v>
      </c>
      <c r="E389" s="21">
        <v>0</v>
      </c>
    </row>
    <row r="390" spans="1:5" x14ac:dyDescent="0.25">
      <c r="A390" s="18" t="s">
        <v>8219</v>
      </c>
      <c r="B390" s="20">
        <v>34</v>
      </c>
      <c r="D390" s="18" t="s">
        <v>8221</v>
      </c>
      <c r="E390" s="20">
        <v>28</v>
      </c>
    </row>
    <row r="391" spans="1:5" x14ac:dyDescent="0.25">
      <c r="A391" s="19" t="s">
        <v>8219</v>
      </c>
      <c r="B391" s="21">
        <v>14</v>
      </c>
      <c r="D391" s="19" t="s">
        <v>8221</v>
      </c>
      <c r="E391" s="21">
        <v>0</v>
      </c>
    </row>
    <row r="392" spans="1:5" x14ac:dyDescent="0.25">
      <c r="A392" s="18" t="s">
        <v>8219</v>
      </c>
      <c r="B392" s="20">
        <v>156</v>
      </c>
      <c r="D392" s="18" t="s">
        <v>8221</v>
      </c>
      <c r="E392" s="20">
        <v>5</v>
      </c>
    </row>
    <row r="393" spans="1:5" x14ac:dyDescent="0.25">
      <c r="A393" s="19" t="s">
        <v>8219</v>
      </c>
      <c r="B393" s="21">
        <v>128</v>
      </c>
      <c r="D393" s="19" t="s">
        <v>8221</v>
      </c>
      <c r="E393" s="21">
        <v>7</v>
      </c>
    </row>
    <row r="394" spans="1:5" x14ac:dyDescent="0.25">
      <c r="A394" s="18" t="s">
        <v>8219</v>
      </c>
      <c r="B394" s="20">
        <v>60</v>
      </c>
      <c r="D394" s="18" t="s">
        <v>8221</v>
      </c>
      <c r="E394" s="20">
        <v>30</v>
      </c>
    </row>
    <row r="395" spans="1:5" x14ac:dyDescent="0.25">
      <c r="A395" s="19" t="s">
        <v>8219</v>
      </c>
      <c r="B395" s="21">
        <v>32</v>
      </c>
      <c r="D395" s="19" t="s">
        <v>8221</v>
      </c>
      <c r="E395" s="21">
        <v>2</v>
      </c>
    </row>
    <row r="396" spans="1:5" x14ac:dyDescent="0.25">
      <c r="A396" s="18" t="s">
        <v>8219</v>
      </c>
      <c r="B396" s="20">
        <v>53</v>
      </c>
      <c r="D396" s="18" t="s">
        <v>8221</v>
      </c>
      <c r="E396" s="20">
        <v>30</v>
      </c>
    </row>
    <row r="397" spans="1:5" x14ac:dyDescent="0.25">
      <c r="A397" s="19" t="s">
        <v>8219</v>
      </c>
      <c r="B397" s="21">
        <v>184</v>
      </c>
      <c r="D397" s="19" t="s">
        <v>8221</v>
      </c>
      <c r="E397" s="21">
        <v>2</v>
      </c>
    </row>
    <row r="398" spans="1:5" x14ac:dyDescent="0.25">
      <c r="A398" s="18" t="s">
        <v>8219</v>
      </c>
      <c r="B398" s="20">
        <v>90</v>
      </c>
      <c r="D398" s="18" t="s">
        <v>8221</v>
      </c>
      <c r="E398" s="20">
        <v>0</v>
      </c>
    </row>
    <row r="399" spans="1:5" x14ac:dyDescent="0.25">
      <c r="A399" s="19" t="s">
        <v>8219</v>
      </c>
      <c r="B399" s="21">
        <v>71</v>
      </c>
      <c r="D399" s="19" t="s">
        <v>8221</v>
      </c>
      <c r="E399" s="21">
        <v>2</v>
      </c>
    </row>
    <row r="400" spans="1:5" x14ac:dyDescent="0.25">
      <c r="A400" s="18" t="s">
        <v>8219</v>
      </c>
      <c r="B400" s="20">
        <v>87</v>
      </c>
      <c r="D400" s="18" t="s">
        <v>8221</v>
      </c>
      <c r="E400" s="20">
        <v>1</v>
      </c>
    </row>
    <row r="401" spans="1:5" x14ac:dyDescent="0.25">
      <c r="A401" s="19" t="s">
        <v>8219</v>
      </c>
      <c r="B401" s="21">
        <v>28</v>
      </c>
      <c r="D401" s="19" t="s">
        <v>8221</v>
      </c>
      <c r="E401" s="21">
        <v>2</v>
      </c>
    </row>
    <row r="402" spans="1:5" x14ac:dyDescent="0.25">
      <c r="A402" s="18" t="s">
        <v>8219</v>
      </c>
      <c r="B402" s="20">
        <v>56</v>
      </c>
      <c r="D402" s="18" t="s">
        <v>8221</v>
      </c>
      <c r="E402" s="20">
        <v>14</v>
      </c>
    </row>
    <row r="403" spans="1:5" x14ac:dyDescent="0.25">
      <c r="A403" s="19" t="s">
        <v>8219</v>
      </c>
      <c r="B403" s="21">
        <v>51</v>
      </c>
      <c r="D403" s="19" t="s">
        <v>8221</v>
      </c>
      <c r="E403" s="21">
        <v>31</v>
      </c>
    </row>
    <row r="404" spans="1:5" x14ac:dyDescent="0.25">
      <c r="A404" s="18" t="s">
        <v>8219</v>
      </c>
      <c r="B404" s="20">
        <v>75</v>
      </c>
      <c r="D404" s="18" t="s">
        <v>8221</v>
      </c>
      <c r="E404" s="20">
        <v>16</v>
      </c>
    </row>
    <row r="405" spans="1:5" x14ac:dyDescent="0.25">
      <c r="A405" s="19" t="s">
        <v>8219</v>
      </c>
      <c r="B405" s="21">
        <v>38</v>
      </c>
      <c r="D405" s="19" t="s">
        <v>8221</v>
      </c>
      <c r="E405" s="21">
        <v>12</v>
      </c>
    </row>
    <row r="406" spans="1:5" x14ac:dyDescent="0.25">
      <c r="A406" s="18" t="s">
        <v>8219</v>
      </c>
      <c r="B406" s="20">
        <v>18</v>
      </c>
      <c r="D406" s="18" t="s">
        <v>8221</v>
      </c>
      <c r="E406" s="20">
        <v>96</v>
      </c>
    </row>
    <row r="407" spans="1:5" x14ac:dyDescent="0.25">
      <c r="A407" s="19" t="s">
        <v>8219</v>
      </c>
      <c r="B407" s="21">
        <v>54</v>
      </c>
      <c r="D407" s="19" t="s">
        <v>8221</v>
      </c>
      <c r="E407" s="21">
        <v>16</v>
      </c>
    </row>
    <row r="408" spans="1:5" x14ac:dyDescent="0.25">
      <c r="A408" s="18" t="s">
        <v>8219</v>
      </c>
      <c r="B408" s="20">
        <v>71</v>
      </c>
      <c r="D408" s="18" t="s">
        <v>8221</v>
      </c>
      <c r="E408" s="20">
        <v>5</v>
      </c>
    </row>
    <row r="409" spans="1:5" x14ac:dyDescent="0.25">
      <c r="A409" s="19" t="s">
        <v>8219</v>
      </c>
      <c r="B409" s="21">
        <v>57</v>
      </c>
      <c r="D409" s="19" t="s">
        <v>8221</v>
      </c>
      <c r="E409" s="21">
        <v>0</v>
      </c>
    </row>
    <row r="410" spans="1:5" x14ac:dyDescent="0.25">
      <c r="A410" s="18" t="s">
        <v>8219</v>
      </c>
      <c r="B410" s="20">
        <v>43</v>
      </c>
      <c r="D410" s="18" t="s">
        <v>8221</v>
      </c>
      <c r="E410" s="20">
        <v>8</v>
      </c>
    </row>
    <row r="411" spans="1:5" x14ac:dyDescent="0.25">
      <c r="A411" s="19" t="s">
        <v>8219</v>
      </c>
      <c r="B411" s="21">
        <v>52</v>
      </c>
      <c r="D411" s="19" t="s">
        <v>8221</v>
      </c>
      <c r="E411" s="21">
        <v>7</v>
      </c>
    </row>
    <row r="412" spans="1:5" x14ac:dyDescent="0.25">
      <c r="A412" s="18" t="s">
        <v>8219</v>
      </c>
      <c r="B412" s="20">
        <v>27</v>
      </c>
      <c r="D412" s="18" t="s">
        <v>8221</v>
      </c>
      <c r="E412" s="20">
        <v>24</v>
      </c>
    </row>
    <row r="413" spans="1:5" x14ac:dyDescent="0.25">
      <c r="A413" s="19" t="s">
        <v>8219</v>
      </c>
      <c r="B413" s="21">
        <v>12</v>
      </c>
      <c r="D413" s="19" t="s">
        <v>8221</v>
      </c>
      <c r="E413" s="21">
        <v>121</v>
      </c>
    </row>
    <row r="414" spans="1:5" x14ac:dyDescent="0.25">
      <c r="A414" s="18" t="s">
        <v>8219</v>
      </c>
      <c r="B414" s="20">
        <v>33</v>
      </c>
      <c r="D414" s="18" t="s">
        <v>8221</v>
      </c>
      <c r="E414" s="20">
        <v>196</v>
      </c>
    </row>
    <row r="415" spans="1:5" x14ac:dyDescent="0.25">
      <c r="A415" s="19" t="s">
        <v>8219</v>
      </c>
      <c r="B415" s="21">
        <v>96</v>
      </c>
      <c r="D415" s="19" t="s">
        <v>8221</v>
      </c>
      <c r="E415" s="21">
        <v>5</v>
      </c>
    </row>
    <row r="416" spans="1:5" x14ac:dyDescent="0.25">
      <c r="A416" s="18" t="s">
        <v>8219</v>
      </c>
      <c r="B416" s="20">
        <v>28</v>
      </c>
      <c r="D416" s="18" t="s">
        <v>8221</v>
      </c>
      <c r="E416" s="20">
        <v>73</v>
      </c>
    </row>
    <row r="417" spans="1:5" x14ac:dyDescent="0.25">
      <c r="A417" s="19" t="s">
        <v>8219</v>
      </c>
      <c r="B417" s="21">
        <v>43</v>
      </c>
      <c r="D417" s="19" t="s">
        <v>8221</v>
      </c>
      <c r="E417" s="21">
        <v>93</v>
      </c>
    </row>
    <row r="418" spans="1:5" x14ac:dyDescent="0.25">
      <c r="A418" s="18" t="s">
        <v>8219</v>
      </c>
      <c r="B418" s="20">
        <v>205</v>
      </c>
      <c r="D418" s="18" t="s">
        <v>8221</v>
      </c>
      <c r="E418" s="20">
        <v>17</v>
      </c>
    </row>
    <row r="419" spans="1:5" x14ac:dyDescent="0.25">
      <c r="A419" s="19" t="s">
        <v>8219</v>
      </c>
      <c r="B419" s="21">
        <v>23</v>
      </c>
      <c r="D419" s="19" t="s">
        <v>8221</v>
      </c>
      <c r="E419" s="21">
        <v>7</v>
      </c>
    </row>
    <row r="420" spans="1:5" x14ac:dyDescent="0.25">
      <c r="A420" s="18" t="s">
        <v>8219</v>
      </c>
      <c r="B420" s="20">
        <v>19</v>
      </c>
      <c r="D420" s="18" t="s">
        <v>8221</v>
      </c>
      <c r="E420" s="20">
        <v>17</v>
      </c>
    </row>
    <row r="421" spans="1:5" x14ac:dyDescent="0.25">
      <c r="A421" s="19" t="s">
        <v>8219</v>
      </c>
      <c r="B421" s="21">
        <v>14</v>
      </c>
      <c r="D421" s="19" t="s">
        <v>8221</v>
      </c>
      <c r="E421" s="21">
        <v>171</v>
      </c>
    </row>
    <row r="422" spans="1:5" x14ac:dyDescent="0.25">
      <c r="A422" s="18" t="s">
        <v>8219</v>
      </c>
      <c r="B422" s="20">
        <v>38</v>
      </c>
      <c r="D422" s="18" t="s">
        <v>8221</v>
      </c>
      <c r="E422" s="20">
        <v>188</v>
      </c>
    </row>
    <row r="423" spans="1:5" x14ac:dyDescent="0.25">
      <c r="A423" s="19" t="s">
        <v>8219</v>
      </c>
      <c r="B423" s="21">
        <v>78</v>
      </c>
      <c r="D423" s="19" t="s">
        <v>8221</v>
      </c>
      <c r="E423" s="21">
        <v>110</v>
      </c>
    </row>
    <row r="424" spans="1:5" x14ac:dyDescent="0.25">
      <c r="A424" s="18" t="s">
        <v>8219</v>
      </c>
      <c r="B424" s="20">
        <v>69</v>
      </c>
      <c r="D424" s="18" t="s">
        <v>8221</v>
      </c>
      <c r="E424" s="20">
        <v>37</v>
      </c>
    </row>
    <row r="425" spans="1:5" x14ac:dyDescent="0.25">
      <c r="A425" s="19" t="s">
        <v>8219</v>
      </c>
      <c r="B425" s="21">
        <v>33</v>
      </c>
      <c r="D425" s="19" t="s">
        <v>8221</v>
      </c>
      <c r="E425" s="21">
        <v>9</v>
      </c>
    </row>
    <row r="426" spans="1:5" x14ac:dyDescent="0.25">
      <c r="A426" s="18" t="s">
        <v>8219</v>
      </c>
      <c r="B426" s="20">
        <v>54</v>
      </c>
      <c r="D426" s="18" t="s">
        <v>8221</v>
      </c>
      <c r="E426" s="20">
        <v>29</v>
      </c>
    </row>
    <row r="427" spans="1:5" x14ac:dyDescent="0.25">
      <c r="A427" s="19" t="s">
        <v>8219</v>
      </c>
      <c r="B427" s="21">
        <v>99</v>
      </c>
      <c r="D427" s="19" t="s">
        <v>8221</v>
      </c>
      <c r="E427" s="21">
        <v>6</v>
      </c>
    </row>
    <row r="428" spans="1:5" x14ac:dyDescent="0.25">
      <c r="A428" s="18" t="s">
        <v>8219</v>
      </c>
      <c r="B428" s="20">
        <v>49</v>
      </c>
      <c r="D428" s="18" t="s">
        <v>8221</v>
      </c>
      <c r="E428" s="20">
        <v>30</v>
      </c>
    </row>
    <row r="429" spans="1:5" x14ac:dyDescent="0.25">
      <c r="A429" s="19" t="s">
        <v>8219</v>
      </c>
      <c r="B429" s="21">
        <v>11</v>
      </c>
      <c r="D429" s="19" t="s">
        <v>8221</v>
      </c>
      <c r="E429" s="21">
        <v>81</v>
      </c>
    </row>
    <row r="430" spans="1:5" x14ac:dyDescent="0.25">
      <c r="A430" s="18" t="s">
        <v>8219</v>
      </c>
      <c r="B430" s="20">
        <v>38</v>
      </c>
      <c r="D430" s="18" t="s">
        <v>8221</v>
      </c>
      <c r="E430" s="20">
        <v>4</v>
      </c>
    </row>
    <row r="431" spans="1:5" x14ac:dyDescent="0.25">
      <c r="A431" s="19" t="s">
        <v>8219</v>
      </c>
      <c r="B431" s="21">
        <v>16</v>
      </c>
      <c r="D431" s="19" t="s">
        <v>8221</v>
      </c>
      <c r="E431" s="21">
        <v>11</v>
      </c>
    </row>
    <row r="432" spans="1:5" x14ac:dyDescent="0.25">
      <c r="A432" s="18" t="s">
        <v>8219</v>
      </c>
      <c r="B432" s="20">
        <v>32</v>
      </c>
      <c r="D432" s="18" t="s">
        <v>8221</v>
      </c>
      <c r="E432" s="20">
        <v>14</v>
      </c>
    </row>
    <row r="433" spans="1:5" x14ac:dyDescent="0.25">
      <c r="A433" s="19" t="s">
        <v>8219</v>
      </c>
      <c r="B433" s="21">
        <v>20</v>
      </c>
      <c r="D433" s="19" t="s">
        <v>8221</v>
      </c>
      <c r="E433" s="21">
        <v>5</v>
      </c>
    </row>
    <row r="434" spans="1:5" x14ac:dyDescent="0.25">
      <c r="A434" s="18" t="s">
        <v>8219</v>
      </c>
      <c r="B434" s="20">
        <v>154</v>
      </c>
      <c r="D434" s="18" t="s">
        <v>8221</v>
      </c>
      <c r="E434" s="20">
        <v>45</v>
      </c>
    </row>
    <row r="435" spans="1:5" x14ac:dyDescent="0.25">
      <c r="A435" s="19" t="s">
        <v>8219</v>
      </c>
      <c r="B435" s="21">
        <v>41</v>
      </c>
      <c r="D435" s="19" t="s">
        <v>8221</v>
      </c>
      <c r="E435" s="21">
        <v>8</v>
      </c>
    </row>
    <row r="436" spans="1:5" x14ac:dyDescent="0.25">
      <c r="A436" s="18" t="s">
        <v>8219</v>
      </c>
      <c r="B436" s="20">
        <v>75</v>
      </c>
      <c r="D436" s="18" t="s">
        <v>8221</v>
      </c>
      <c r="E436" s="20">
        <v>3</v>
      </c>
    </row>
    <row r="437" spans="1:5" x14ac:dyDescent="0.25">
      <c r="A437" s="19" t="s">
        <v>8219</v>
      </c>
      <c r="B437" s="21">
        <v>40</v>
      </c>
      <c r="D437" s="19" t="s">
        <v>8221</v>
      </c>
      <c r="E437" s="21">
        <v>24</v>
      </c>
    </row>
    <row r="438" spans="1:5" x14ac:dyDescent="0.25">
      <c r="A438" s="18" t="s">
        <v>8219</v>
      </c>
      <c r="B438" s="20">
        <v>46</v>
      </c>
      <c r="D438" s="18" t="s">
        <v>8221</v>
      </c>
      <c r="E438" s="20">
        <v>18</v>
      </c>
    </row>
    <row r="439" spans="1:5" x14ac:dyDescent="0.25">
      <c r="A439" s="19" t="s">
        <v>8219</v>
      </c>
      <c r="B439" s="21">
        <v>62</v>
      </c>
      <c r="D439" s="19" t="s">
        <v>8221</v>
      </c>
      <c r="E439" s="21">
        <v>12</v>
      </c>
    </row>
    <row r="440" spans="1:5" x14ac:dyDescent="0.25">
      <c r="A440" s="18" t="s">
        <v>8219</v>
      </c>
      <c r="B440" s="20">
        <v>61</v>
      </c>
      <c r="D440" s="18" t="s">
        <v>8221</v>
      </c>
      <c r="E440" s="20">
        <v>123</v>
      </c>
    </row>
    <row r="441" spans="1:5" x14ac:dyDescent="0.25">
      <c r="A441" s="19" t="s">
        <v>8219</v>
      </c>
      <c r="B441" s="21">
        <v>96</v>
      </c>
      <c r="D441" s="19" t="s">
        <v>8221</v>
      </c>
      <c r="E441" s="21">
        <v>96</v>
      </c>
    </row>
    <row r="442" spans="1:5" x14ac:dyDescent="0.25">
      <c r="A442" s="18" t="s">
        <v>8219</v>
      </c>
      <c r="B442" s="20">
        <v>190</v>
      </c>
      <c r="D442" s="18" t="s">
        <v>8221</v>
      </c>
      <c r="E442" s="20">
        <v>31</v>
      </c>
    </row>
    <row r="443" spans="1:5" x14ac:dyDescent="0.25">
      <c r="A443" s="19" t="s">
        <v>8219</v>
      </c>
      <c r="B443" s="21">
        <v>94</v>
      </c>
      <c r="D443" s="19" t="s">
        <v>8221</v>
      </c>
      <c r="E443" s="21">
        <v>4</v>
      </c>
    </row>
    <row r="444" spans="1:5" x14ac:dyDescent="0.25">
      <c r="A444" s="18" t="s">
        <v>8219</v>
      </c>
      <c r="B444" s="20">
        <v>39</v>
      </c>
      <c r="D444" s="18" t="s">
        <v>8221</v>
      </c>
      <c r="E444" s="20">
        <v>3</v>
      </c>
    </row>
    <row r="445" spans="1:5" x14ac:dyDescent="0.25">
      <c r="A445" s="19" t="s">
        <v>8219</v>
      </c>
      <c r="B445" s="21">
        <v>127</v>
      </c>
      <c r="D445" s="19" t="s">
        <v>8221</v>
      </c>
      <c r="E445" s="21">
        <v>179</v>
      </c>
    </row>
    <row r="446" spans="1:5" x14ac:dyDescent="0.25">
      <c r="A446" s="18" t="s">
        <v>8219</v>
      </c>
      <c r="B446" s="20">
        <v>159</v>
      </c>
      <c r="D446" s="18" t="s">
        <v>8221</v>
      </c>
      <c r="E446" s="20">
        <v>3</v>
      </c>
    </row>
    <row r="447" spans="1:5" x14ac:dyDescent="0.25">
      <c r="A447" s="19" t="s">
        <v>8219</v>
      </c>
      <c r="B447" s="21">
        <v>177</v>
      </c>
      <c r="D447" s="19" t="s">
        <v>8221</v>
      </c>
      <c r="E447" s="21">
        <v>23</v>
      </c>
    </row>
    <row r="448" spans="1:5" x14ac:dyDescent="0.25">
      <c r="A448" s="18" t="s">
        <v>8219</v>
      </c>
      <c r="B448" s="20">
        <v>47</v>
      </c>
      <c r="D448" s="18" t="s">
        <v>8221</v>
      </c>
      <c r="E448" s="20">
        <v>23</v>
      </c>
    </row>
    <row r="449" spans="1:5" x14ac:dyDescent="0.25">
      <c r="A449" s="19" t="s">
        <v>8219</v>
      </c>
      <c r="B449" s="21">
        <v>1</v>
      </c>
      <c r="D449" s="19" t="s">
        <v>8221</v>
      </c>
      <c r="E449" s="21">
        <v>41</v>
      </c>
    </row>
    <row r="450" spans="1:5" x14ac:dyDescent="0.25">
      <c r="A450" s="18" t="s">
        <v>8219</v>
      </c>
      <c r="B450" s="20">
        <v>16</v>
      </c>
      <c r="D450" s="18" t="s">
        <v>8221</v>
      </c>
      <c r="E450" s="20">
        <v>0</v>
      </c>
    </row>
    <row r="451" spans="1:5" x14ac:dyDescent="0.25">
      <c r="A451" s="19" t="s">
        <v>8219</v>
      </c>
      <c r="B451" s="21">
        <v>115</v>
      </c>
      <c r="D451" s="19" t="s">
        <v>8221</v>
      </c>
      <c r="E451" s="21">
        <v>32</v>
      </c>
    </row>
    <row r="452" spans="1:5" x14ac:dyDescent="0.25">
      <c r="A452" s="18" t="s">
        <v>8219</v>
      </c>
      <c r="B452" s="20">
        <v>133</v>
      </c>
      <c r="D452" s="18" t="s">
        <v>8221</v>
      </c>
      <c r="E452" s="20">
        <v>2</v>
      </c>
    </row>
    <row r="453" spans="1:5" x14ac:dyDescent="0.25">
      <c r="A453" s="19" t="s">
        <v>8219</v>
      </c>
      <c r="B453" s="21">
        <v>70</v>
      </c>
      <c r="D453" s="19" t="s">
        <v>8221</v>
      </c>
      <c r="E453" s="21">
        <v>7</v>
      </c>
    </row>
    <row r="454" spans="1:5" x14ac:dyDescent="0.25">
      <c r="A454" s="18" t="s">
        <v>8219</v>
      </c>
      <c r="B454" s="20">
        <v>62</v>
      </c>
      <c r="D454" s="18" t="s">
        <v>8221</v>
      </c>
      <c r="E454" s="20">
        <v>4</v>
      </c>
    </row>
    <row r="455" spans="1:5" x14ac:dyDescent="0.25">
      <c r="A455" s="19" t="s">
        <v>8219</v>
      </c>
      <c r="B455" s="21">
        <v>10</v>
      </c>
      <c r="D455" s="19" t="s">
        <v>8221</v>
      </c>
      <c r="E455" s="21">
        <v>196</v>
      </c>
    </row>
    <row r="456" spans="1:5" x14ac:dyDescent="0.25">
      <c r="A456" s="18" t="s">
        <v>8219</v>
      </c>
      <c r="B456" s="20">
        <v>499</v>
      </c>
      <c r="D456" s="18" t="s">
        <v>8221</v>
      </c>
      <c r="E456" s="20">
        <v>11</v>
      </c>
    </row>
    <row r="457" spans="1:5" x14ac:dyDescent="0.25">
      <c r="A457" s="19" t="s">
        <v>8219</v>
      </c>
      <c r="B457" s="21">
        <v>47</v>
      </c>
      <c r="D457" s="19" t="s">
        <v>8221</v>
      </c>
      <c r="E457" s="21">
        <v>9</v>
      </c>
    </row>
    <row r="458" spans="1:5" x14ac:dyDescent="0.25">
      <c r="A458" s="18" t="s">
        <v>8219</v>
      </c>
      <c r="B458" s="20">
        <v>28</v>
      </c>
      <c r="D458" s="18" t="s">
        <v>8221</v>
      </c>
      <c r="E458" s="20">
        <v>5</v>
      </c>
    </row>
    <row r="459" spans="1:5" x14ac:dyDescent="0.25">
      <c r="A459" s="19" t="s">
        <v>8219</v>
      </c>
      <c r="B459" s="21">
        <v>24</v>
      </c>
      <c r="D459" s="19" t="s">
        <v>8221</v>
      </c>
      <c r="E459" s="21">
        <v>8</v>
      </c>
    </row>
    <row r="460" spans="1:5" x14ac:dyDescent="0.25">
      <c r="A460" s="18" t="s">
        <v>8219</v>
      </c>
      <c r="B460" s="20">
        <v>76</v>
      </c>
      <c r="D460" s="18" t="s">
        <v>8221</v>
      </c>
      <c r="E460" s="20">
        <v>229</v>
      </c>
    </row>
    <row r="461" spans="1:5" x14ac:dyDescent="0.25">
      <c r="A461" s="19" t="s">
        <v>8219</v>
      </c>
      <c r="B461" s="21">
        <v>98</v>
      </c>
      <c r="D461" s="19" t="s">
        <v>8221</v>
      </c>
      <c r="E461" s="21">
        <v>40</v>
      </c>
    </row>
    <row r="462" spans="1:5" x14ac:dyDescent="0.25">
      <c r="A462" s="18" t="s">
        <v>8219</v>
      </c>
      <c r="B462" s="20">
        <v>30</v>
      </c>
      <c r="D462" s="18" t="s">
        <v>8221</v>
      </c>
      <c r="E462" s="20">
        <v>123</v>
      </c>
    </row>
    <row r="463" spans="1:5" x14ac:dyDescent="0.25">
      <c r="A463" s="19" t="s">
        <v>8219</v>
      </c>
      <c r="B463" s="21">
        <v>478</v>
      </c>
      <c r="D463" s="19" t="s">
        <v>8221</v>
      </c>
      <c r="E463" s="21">
        <v>5</v>
      </c>
    </row>
    <row r="464" spans="1:5" x14ac:dyDescent="0.25">
      <c r="A464" s="18" t="s">
        <v>8219</v>
      </c>
      <c r="B464" s="20">
        <v>74</v>
      </c>
      <c r="D464" s="18" t="s">
        <v>8221</v>
      </c>
      <c r="E464" s="20">
        <v>148</v>
      </c>
    </row>
    <row r="465" spans="1:5" x14ac:dyDescent="0.25">
      <c r="A465" s="19" t="s">
        <v>8219</v>
      </c>
      <c r="B465" s="21">
        <v>131</v>
      </c>
      <c r="D465" s="19" t="s">
        <v>8221</v>
      </c>
      <c r="E465" s="21">
        <v>10</v>
      </c>
    </row>
    <row r="466" spans="1:5" x14ac:dyDescent="0.25">
      <c r="A466" s="18" t="s">
        <v>8219</v>
      </c>
      <c r="B466" s="20">
        <v>61</v>
      </c>
      <c r="D466" s="18" t="s">
        <v>8221</v>
      </c>
      <c r="E466" s="20">
        <v>4</v>
      </c>
    </row>
    <row r="467" spans="1:5" x14ac:dyDescent="0.25">
      <c r="A467" s="19" t="s">
        <v>8219</v>
      </c>
      <c r="B467" s="21">
        <v>1071</v>
      </c>
      <c r="D467" s="19" t="s">
        <v>8221</v>
      </c>
      <c r="E467" s="21">
        <v>21</v>
      </c>
    </row>
    <row r="468" spans="1:5" x14ac:dyDescent="0.25">
      <c r="A468" s="18" t="s">
        <v>8219</v>
      </c>
      <c r="B468" s="20">
        <v>122</v>
      </c>
      <c r="D468" s="18" t="s">
        <v>8221</v>
      </c>
      <c r="E468" s="20">
        <v>2</v>
      </c>
    </row>
    <row r="469" spans="1:5" x14ac:dyDescent="0.25">
      <c r="A469" s="19" t="s">
        <v>8219</v>
      </c>
      <c r="B469" s="21">
        <v>111</v>
      </c>
      <c r="D469" s="19" t="s">
        <v>8221</v>
      </c>
      <c r="E469" s="21">
        <v>0</v>
      </c>
    </row>
    <row r="470" spans="1:5" x14ac:dyDescent="0.25">
      <c r="A470" s="18" t="s">
        <v>8219</v>
      </c>
      <c r="B470" s="20">
        <v>255</v>
      </c>
      <c r="D470" s="18" t="s">
        <v>8221</v>
      </c>
      <c r="E470" s="20">
        <v>4</v>
      </c>
    </row>
    <row r="471" spans="1:5" x14ac:dyDescent="0.25">
      <c r="A471" s="19" t="s">
        <v>8219</v>
      </c>
      <c r="B471" s="21">
        <v>141</v>
      </c>
      <c r="D471" s="19" t="s">
        <v>8221</v>
      </c>
      <c r="E471" s="21">
        <v>1</v>
      </c>
    </row>
    <row r="472" spans="1:5" x14ac:dyDescent="0.25">
      <c r="A472" s="18" t="s">
        <v>8219</v>
      </c>
      <c r="B472" s="20">
        <v>159</v>
      </c>
      <c r="D472" s="18" t="s">
        <v>8221</v>
      </c>
      <c r="E472" s="20">
        <v>30</v>
      </c>
    </row>
    <row r="473" spans="1:5" x14ac:dyDescent="0.25">
      <c r="A473" s="19" t="s">
        <v>8219</v>
      </c>
      <c r="B473" s="21">
        <v>99</v>
      </c>
      <c r="D473" s="19" t="s">
        <v>8221</v>
      </c>
      <c r="E473" s="21">
        <v>3</v>
      </c>
    </row>
    <row r="474" spans="1:5" x14ac:dyDescent="0.25">
      <c r="A474" s="18" t="s">
        <v>8219</v>
      </c>
      <c r="B474" s="20">
        <v>96</v>
      </c>
      <c r="D474" s="18" t="s">
        <v>8221</v>
      </c>
      <c r="E474" s="20">
        <v>975</v>
      </c>
    </row>
    <row r="475" spans="1:5" x14ac:dyDescent="0.25">
      <c r="A475" s="19" t="s">
        <v>8219</v>
      </c>
      <c r="B475" s="21">
        <v>27</v>
      </c>
      <c r="D475" s="19" t="s">
        <v>8221</v>
      </c>
      <c r="E475" s="21">
        <v>167</v>
      </c>
    </row>
    <row r="476" spans="1:5" x14ac:dyDescent="0.25">
      <c r="A476" s="18" t="s">
        <v>8219</v>
      </c>
      <c r="B476" s="20">
        <v>166</v>
      </c>
      <c r="D476" s="18" t="s">
        <v>8221</v>
      </c>
      <c r="E476" s="20">
        <v>5</v>
      </c>
    </row>
    <row r="477" spans="1:5" x14ac:dyDescent="0.25">
      <c r="A477" s="19" t="s">
        <v>8219</v>
      </c>
      <c r="B477" s="21">
        <v>76</v>
      </c>
      <c r="D477" s="19" t="s">
        <v>8221</v>
      </c>
      <c r="E477" s="21">
        <v>18</v>
      </c>
    </row>
    <row r="478" spans="1:5" x14ac:dyDescent="0.25">
      <c r="A478" s="18" t="s">
        <v>8219</v>
      </c>
      <c r="B478" s="20">
        <v>211</v>
      </c>
      <c r="D478" s="18" t="s">
        <v>8221</v>
      </c>
      <c r="E478" s="20">
        <v>98</v>
      </c>
    </row>
    <row r="479" spans="1:5" x14ac:dyDescent="0.25">
      <c r="A479" s="19" t="s">
        <v>8219</v>
      </c>
      <c r="B479" s="21">
        <v>21</v>
      </c>
      <c r="D479" s="19" t="s">
        <v>8221</v>
      </c>
      <c r="E479" s="21">
        <v>4</v>
      </c>
    </row>
    <row r="480" spans="1:5" x14ac:dyDescent="0.25">
      <c r="A480" s="18" t="s">
        <v>8219</v>
      </c>
      <c r="B480" s="20">
        <v>61</v>
      </c>
      <c r="D480" s="18" t="s">
        <v>8221</v>
      </c>
      <c r="E480" s="20">
        <v>3</v>
      </c>
    </row>
    <row r="481" spans="1:5" x14ac:dyDescent="0.25">
      <c r="A481" s="19" t="s">
        <v>8219</v>
      </c>
      <c r="B481" s="21">
        <v>30</v>
      </c>
      <c r="D481" s="19" t="s">
        <v>8221</v>
      </c>
      <c r="E481" s="21">
        <v>1</v>
      </c>
    </row>
    <row r="482" spans="1:5" x14ac:dyDescent="0.25">
      <c r="A482" s="18" t="s">
        <v>8219</v>
      </c>
      <c r="B482" s="20">
        <v>375</v>
      </c>
      <c r="D482" s="18" t="s">
        <v>8221</v>
      </c>
      <c r="E482" s="20">
        <v>0</v>
      </c>
    </row>
    <row r="483" spans="1:5" x14ac:dyDescent="0.25">
      <c r="A483" s="19" t="s">
        <v>8219</v>
      </c>
      <c r="B483" s="21">
        <v>111</v>
      </c>
      <c r="D483" s="19" t="s">
        <v>8221</v>
      </c>
      <c r="E483" s="21">
        <v>9</v>
      </c>
    </row>
    <row r="484" spans="1:5" x14ac:dyDescent="0.25">
      <c r="A484" s="18" t="s">
        <v>8219</v>
      </c>
      <c r="B484" s="20">
        <v>123</v>
      </c>
      <c r="D484" s="18" t="s">
        <v>8221</v>
      </c>
      <c r="E484" s="20">
        <v>2</v>
      </c>
    </row>
    <row r="485" spans="1:5" x14ac:dyDescent="0.25">
      <c r="A485" s="19" t="s">
        <v>8219</v>
      </c>
      <c r="B485" s="21">
        <v>70</v>
      </c>
      <c r="D485" s="19" t="s">
        <v>8221</v>
      </c>
      <c r="E485" s="21">
        <v>0</v>
      </c>
    </row>
    <row r="486" spans="1:5" x14ac:dyDescent="0.25">
      <c r="A486" s="18" t="s">
        <v>8219</v>
      </c>
      <c r="B486" s="20">
        <v>85</v>
      </c>
      <c r="D486" s="18" t="s">
        <v>8221</v>
      </c>
      <c r="E486" s="20">
        <v>147</v>
      </c>
    </row>
    <row r="487" spans="1:5" x14ac:dyDescent="0.25">
      <c r="A487" s="19" t="s">
        <v>8219</v>
      </c>
      <c r="B487" s="21">
        <v>86</v>
      </c>
      <c r="D487" s="19" t="s">
        <v>8221</v>
      </c>
      <c r="E487" s="21">
        <v>49</v>
      </c>
    </row>
    <row r="488" spans="1:5" x14ac:dyDescent="0.25">
      <c r="A488" s="18" t="s">
        <v>8219</v>
      </c>
      <c r="B488" s="20">
        <v>13</v>
      </c>
      <c r="D488" s="18" t="s">
        <v>8221</v>
      </c>
      <c r="E488" s="20">
        <v>1</v>
      </c>
    </row>
    <row r="489" spans="1:5" x14ac:dyDescent="0.25">
      <c r="A489" s="19" t="s">
        <v>8219</v>
      </c>
      <c r="B489" s="21">
        <v>33</v>
      </c>
      <c r="D489" s="19" t="s">
        <v>8221</v>
      </c>
      <c r="E489" s="21">
        <v>2</v>
      </c>
    </row>
    <row r="490" spans="1:5" x14ac:dyDescent="0.25">
      <c r="A490" s="18" t="s">
        <v>8219</v>
      </c>
      <c r="B490" s="20">
        <v>15</v>
      </c>
      <c r="D490" s="18" t="s">
        <v>8221</v>
      </c>
      <c r="E490" s="20">
        <v>7</v>
      </c>
    </row>
    <row r="491" spans="1:5" x14ac:dyDescent="0.25">
      <c r="A491" s="19" t="s">
        <v>8219</v>
      </c>
      <c r="B491" s="21">
        <v>273</v>
      </c>
      <c r="D491" s="19" t="s">
        <v>8221</v>
      </c>
      <c r="E491" s="21">
        <v>4</v>
      </c>
    </row>
    <row r="492" spans="1:5" x14ac:dyDescent="0.25">
      <c r="A492" s="18" t="s">
        <v>8219</v>
      </c>
      <c r="B492" s="20">
        <v>714</v>
      </c>
      <c r="D492" s="18" t="s">
        <v>8221</v>
      </c>
      <c r="E492" s="20">
        <v>27</v>
      </c>
    </row>
    <row r="493" spans="1:5" x14ac:dyDescent="0.25">
      <c r="A493" s="19" t="s">
        <v>8219</v>
      </c>
      <c r="B493" s="21">
        <v>170</v>
      </c>
      <c r="D493" s="19" t="s">
        <v>8221</v>
      </c>
      <c r="E493" s="21">
        <v>94</v>
      </c>
    </row>
    <row r="494" spans="1:5" x14ac:dyDescent="0.25">
      <c r="A494" s="18" t="s">
        <v>8219</v>
      </c>
      <c r="B494" s="20">
        <v>512</v>
      </c>
      <c r="D494" s="18" t="s">
        <v>8221</v>
      </c>
      <c r="E494" s="20">
        <v>29</v>
      </c>
    </row>
    <row r="495" spans="1:5" x14ac:dyDescent="0.25">
      <c r="A495" s="19" t="s">
        <v>8219</v>
      </c>
      <c r="B495" s="21">
        <v>314</v>
      </c>
      <c r="D495" s="19" t="s">
        <v>8221</v>
      </c>
      <c r="E495" s="21">
        <v>7</v>
      </c>
    </row>
    <row r="496" spans="1:5" x14ac:dyDescent="0.25">
      <c r="A496" s="18" t="s">
        <v>8219</v>
      </c>
      <c r="B496" s="20">
        <v>167</v>
      </c>
      <c r="D496" s="18" t="s">
        <v>8221</v>
      </c>
      <c r="E496" s="20">
        <v>22</v>
      </c>
    </row>
    <row r="497" spans="1:5" x14ac:dyDescent="0.25">
      <c r="A497" s="19" t="s">
        <v>8219</v>
      </c>
      <c r="B497" s="21">
        <v>9</v>
      </c>
      <c r="D497" s="19" t="s">
        <v>8221</v>
      </c>
      <c r="E497" s="21">
        <v>1</v>
      </c>
    </row>
    <row r="498" spans="1:5" x14ac:dyDescent="0.25">
      <c r="A498" s="18" t="s">
        <v>8219</v>
      </c>
      <c r="B498" s="20">
        <v>103</v>
      </c>
      <c r="D498" s="18" t="s">
        <v>8221</v>
      </c>
      <c r="E498" s="20">
        <v>10</v>
      </c>
    </row>
    <row r="499" spans="1:5" x14ac:dyDescent="0.25">
      <c r="A499" s="19" t="s">
        <v>8219</v>
      </c>
      <c r="B499" s="21">
        <v>111</v>
      </c>
      <c r="D499" s="19" t="s">
        <v>8221</v>
      </c>
      <c r="E499" s="21">
        <v>6</v>
      </c>
    </row>
    <row r="500" spans="1:5" x14ac:dyDescent="0.25">
      <c r="A500" s="18" t="s">
        <v>8219</v>
      </c>
      <c r="B500" s="20">
        <v>271</v>
      </c>
      <c r="D500" s="18" t="s">
        <v>8221</v>
      </c>
      <c r="E500" s="20">
        <v>24</v>
      </c>
    </row>
    <row r="501" spans="1:5" x14ac:dyDescent="0.25">
      <c r="A501" s="19" t="s">
        <v>8219</v>
      </c>
      <c r="B501" s="21">
        <v>101</v>
      </c>
      <c r="D501" s="19" t="s">
        <v>8221</v>
      </c>
      <c r="E501" s="21">
        <v>15</v>
      </c>
    </row>
    <row r="502" spans="1:5" x14ac:dyDescent="0.25">
      <c r="A502" s="18" t="s">
        <v>8219</v>
      </c>
      <c r="B502" s="20">
        <v>57</v>
      </c>
      <c r="D502" s="18" t="s">
        <v>8221</v>
      </c>
      <c r="E502" s="20">
        <v>37</v>
      </c>
    </row>
    <row r="503" spans="1:5" x14ac:dyDescent="0.25">
      <c r="A503" s="19" t="s">
        <v>8219</v>
      </c>
      <c r="B503" s="21">
        <v>62</v>
      </c>
      <c r="D503" s="19" t="s">
        <v>8221</v>
      </c>
      <c r="E503" s="21">
        <v>20</v>
      </c>
    </row>
    <row r="504" spans="1:5" x14ac:dyDescent="0.25">
      <c r="A504" s="18" t="s">
        <v>8219</v>
      </c>
      <c r="B504" s="20">
        <v>32</v>
      </c>
      <c r="D504" s="18" t="s">
        <v>8221</v>
      </c>
      <c r="E504" s="20">
        <v>7</v>
      </c>
    </row>
    <row r="505" spans="1:5" x14ac:dyDescent="0.25">
      <c r="A505" s="19" t="s">
        <v>8219</v>
      </c>
      <c r="B505" s="21">
        <v>141</v>
      </c>
      <c r="D505" s="19" t="s">
        <v>8221</v>
      </c>
      <c r="E505" s="21">
        <v>0</v>
      </c>
    </row>
    <row r="506" spans="1:5" x14ac:dyDescent="0.25">
      <c r="A506" s="18" t="s">
        <v>8219</v>
      </c>
      <c r="B506" s="20">
        <v>75</v>
      </c>
      <c r="D506" s="18" t="s">
        <v>8221</v>
      </c>
      <c r="E506" s="20">
        <v>21</v>
      </c>
    </row>
    <row r="507" spans="1:5" x14ac:dyDescent="0.25">
      <c r="A507" s="19" t="s">
        <v>8219</v>
      </c>
      <c r="B507" s="21">
        <v>46</v>
      </c>
      <c r="D507" s="19" t="s">
        <v>8221</v>
      </c>
      <c r="E507" s="21">
        <v>3</v>
      </c>
    </row>
    <row r="508" spans="1:5" x14ac:dyDescent="0.25">
      <c r="A508" s="18" t="s">
        <v>8219</v>
      </c>
      <c r="B508" s="20">
        <v>103</v>
      </c>
      <c r="D508" s="18" t="s">
        <v>8221</v>
      </c>
      <c r="E508" s="20">
        <v>11</v>
      </c>
    </row>
    <row r="509" spans="1:5" x14ac:dyDescent="0.25">
      <c r="A509" s="19" t="s">
        <v>8219</v>
      </c>
      <c r="B509" s="21">
        <v>6</v>
      </c>
      <c r="D509" s="19" t="s">
        <v>8221</v>
      </c>
      <c r="E509" s="21">
        <v>1</v>
      </c>
    </row>
    <row r="510" spans="1:5" x14ac:dyDescent="0.25">
      <c r="A510" s="18" t="s">
        <v>8219</v>
      </c>
      <c r="B510" s="20">
        <v>83</v>
      </c>
      <c r="D510" s="18" t="s">
        <v>8221</v>
      </c>
      <c r="E510" s="20">
        <v>312</v>
      </c>
    </row>
    <row r="511" spans="1:5" x14ac:dyDescent="0.25">
      <c r="A511" s="19" t="s">
        <v>8219</v>
      </c>
      <c r="B511" s="21">
        <v>108</v>
      </c>
      <c r="D511" s="19" t="s">
        <v>8221</v>
      </c>
      <c r="E511" s="21">
        <v>1</v>
      </c>
    </row>
    <row r="512" spans="1:5" x14ac:dyDescent="0.25">
      <c r="A512" s="18" t="s">
        <v>8219</v>
      </c>
      <c r="B512" s="20">
        <v>25</v>
      </c>
      <c r="D512" s="18" t="s">
        <v>8221</v>
      </c>
      <c r="E512" s="20">
        <v>3</v>
      </c>
    </row>
    <row r="513" spans="1:5" x14ac:dyDescent="0.25">
      <c r="A513" s="19" t="s">
        <v>8219</v>
      </c>
      <c r="B513" s="21">
        <v>549</v>
      </c>
      <c r="D513" s="19" t="s">
        <v>8221</v>
      </c>
      <c r="E513" s="21">
        <v>4</v>
      </c>
    </row>
    <row r="514" spans="1:5" x14ac:dyDescent="0.25">
      <c r="A514" s="18" t="s">
        <v>8219</v>
      </c>
      <c r="B514" s="20">
        <v>222</v>
      </c>
      <c r="D514" s="18" t="s">
        <v>8221</v>
      </c>
      <c r="E514" s="20">
        <v>10</v>
      </c>
    </row>
    <row r="515" spans="1:5" x14ac:dyDescent="0.25">
      <c r="A515" s="19" t="s">
        <v>8219</v>
      </c>
      <c r="B515" s="21">
        <v>183</v>
      </c>
      <c r="D515" s="19" t="s">
        <v>8221</v>
      </c>
      <c r="E515" s="21">
        <v>8</v>
      </c>
    </row>
    <row r="516" spans="1:5" x14ac:dyDescent="0.25">
      <c r="A516" s="18" t="s">
        <v>8219</v>
      </c>
      <c r="B516" s="20">
        <v>89</v>
      </c>
      <c r="D516" s="18" t="s">
        <v>8221</v>
      </c>
      <c r="E516" s="20">
        <v>3</v>
      </c>
    </row>
    <row r="517" spans="1:5" x14ac:dyDescent="0.25">
      <c r="A517" s="19" t="s">
        <v>8219</v>
      </c>
      <c r="B517" s="21">
        <v>253</v>
      </c>
      <c r="D517" s="19" t="s">
        <v>8221</v>
      </c>
      <c r="E517" s="21">
        <v>1</v>
      </c>
    </row>
    <row r="518" spans="1:5" x14ac:dyDescent="0.25">
      <c r="A518" s="18" t="s">
        <v>8219</v>
      </c>
      <c r="B518" s="20">
        <v>140</v>
      </c>
      <c r="D518" s="18" t="s">
        <v>8221</v>
      </c>
      <c r="E518" s="20">
        <v>0</v>
      </c>
    </row>
    <row r="519" spans="1:5" x14ac:dyDescent="0.25">
      <c r="A519" s="19" t="s">
        <v>8219</v>
      </c>
      <c r="B519" s="21">
        <v>103</v>
      </c>
      <c r="D519" s="19" t="s">
        <v>8221</v>
      </c>
      <c r="E519" s="21">
        <v>5</v>
      </c>
    </row>
    <row r="520" spans="1:5" x14ac:dyDescent="0.25">
      <c r="A520" s="18" t="s">
        <v>8219</v>
      </c>
      <c r="B520" s="20">
        <v>138</v>
      </c>
      <c r="D520" s="18" t="s">
        <v>8221</v>
      </c>
      <c r="E520" s="20">
        <v>0</v>
      </c>
    </row>
    <row r="521" spans="1:5" x14ac:dyDescent="0.25">
      <c r="A521" s="19" t="s">
        <v>8219</v>
      </c>
      <c r="B521" s="21">
        <v>191</v>
      </c>
      <c r="D521" s="19" t="s">
        <v>8221</v>
      </c>
      <c r="E521" s="21">
        <v>3</v>
      </c>
    </row>
    <row r="522" spans="1:5" x14ac:dyDescent="0.25">
      <c r="A522" s="18" t="s">
        <v>8219</v>
      </c>
      <c r="B522" s="20">
        <v>45</v>
      </c>
      <c r="D522" s="18" t="s">
        <v>8221</v>
      </c>
      <c r="E522" s="20">
        <v>7</v>
      </c>
    </row>
    <row r="523" spans="1:5" x14ac:dyDescent="0.25">
      <c r="A523" s="19" t="s">
        <v>8219</v>
      </c>
      <c r="B523" s="21">
        <v>17</v>
      </c>
      <c r="D523" s="19" t="s">
        <v>8221</v>
      </c>
      <c r="E523" s="21">
        <v>0</v>
      </c>
    </row>
    <row r="524" spans="1:5" x14ac:dyDescent="0.25">
      <c r="A524" s="18" t="s">
        <v>8219</v>
      </c>
      <c r="B524" s="20">
        <v>31</v>
      </c>
      <c r="D524" s="18" t="s">
        <v>8221</v>
      </c>
      <c r="E524" s="20">
        <v>2</v>
      </c>
    </row>
    <row r="525" spans="1:5" x14ac:dyDescent="0.25">
      <c r="A525" s="19" t="s">
        <v>8219</v>
      </c>
      <c r="B525" s="21">
        <v>50</v>
      </c>
      <c r="D525" s="19" t="s">
        <v>8221</v>
      </c>
      <c r="E525" s="21">
        <v>23</v>
      </c>
    </row>
    <row r="526" spans="1:5" x14ac:dyDescent="0.25">
      <c r="A526" s="18" t="s">
        <v>8219</v>
      </c>
      <c r="B526" s="20">
        <v>59</v>
      </c>
      <c r="D526" s="18" t="s">
        <v>8221</v>
      </c>
      <c r="E526" s="20">
        <v>1</v>
      </c>
    </row>
    <row r="527" spans="1:5" x14ac:dyDescent="0.25">
      <c r="A527" s="19" t="s">
        <v>8219</v>
      </c>
      <c r="B527" s="21">
        <v>81</v>
      </c>
      <c r="D527" s="19" t="s">
        <v>8221</v>
      </c>
      <c r="E527" s="21">
        <v>2</v>
      </c>
    </row>
    <row r="528" spans="1:5" x14ac:dyDescent="0.25">
      <c r="A528" s="18" t="s">
        <v>8219</v>
      </c>
      <c r="B528" s="20">
        <v>508</v>
      </c>
      <c r="D528" s="18" t="s">
        <v>8221</v>
      </c>
      <c r="E528" s="20">
        <v>3</v>
      </c>
    </row>
    <row r="529" spans="1:5" x14ac:dyDescent="0.25">
      <c r="A529" s="19" t="s">
        <v>8219</v>
      </c>
      <c r="B529" s="21">
        <v>74</v>
      </c>
      <c r="D529" s="19" t="s">
        <v>8221</v>
      </c>
      <c r="E529" s="21">
        <v>0</v>
      </c>
    </row>
    <row r="530" spans="1:5" x14ac:dyDescent="0.25">
      <c r="A530" s="18" t="s">
        <v>8219</v>
      </c>
      <c r="B530" s="20">
        <v>141</v>
      </c>
      <c r="D530" s="18" t="s">
        <v>8221</v>
      </c>
      <c r="E530" s="20">
        <v>13</v>
      </c>
    </row>
    <row r="531" spans="1:5" x14ac:dyDescent="0.25">
      <c r="A531" s="19" t="s">
        <v>8219</v>
      </c>
      <c r="B531" s="21">
        <v>711</v>
      </c>
      <c r="D531" s="19" t="s">
        <v>8221</v>
      </c>
      <c r="E531" s="21">
        <v>1</v>
      </c>
    </row>
    <row r="532" spans="1:5" x14ac:dyDescent="0.25">
      <c r="A532" s="18" t="s">
        <v>8219</v>
      </c>
      <c r="B532" s="20">
        <v>141</v>
      </c>
      <c r="D532" s="18" t="s">
        <v>8221</v>
      </c>
      <c r="E532" s="20">
        <v>1</v>
      </c>
    </row>
    <row r="533" spans="1:5" x14ac:dyDescent="0.25">
      <c r="A533" s="19" t="s">
        <v>8219</v>
      </c>
      <c r="B533" s="21">
        <v>109</v>
      </c>
      <c r="D533" s="19" t="s">
        <v>8221</v>
      </c>
      <c r="E533" s="21">
        <v>1</v>
      </c>
    </row>
    <row r="534" spans="1:5" x14ac:dyDescent="0.25">
      <c r="A534" s="18" t="s">
        <v>8219</v>
      </c>
      <c r="B534" s="20">
        <v>361</v>
      </c>
      <c r="D534" s="18" t="s">
        <v>8221</v>
      </c>
      <c r="E534" s="20">
        <v>6</v>
      </c>
    </row>
    <row r="535" spans="1:5" x14ac:dyDescent="0.25">
      <c r="A535" s="19" t="s">
        <v>8219</v>
      </c>
      <c r="B535" s="21">
        <v>176</v>
      </c>
      <c r="D535" s="19" t="s">
        <v>8221</v>
      </c>
      <c r="E535" s="21">
        <v>39</v>
      </c>
    </row>
    <row r="536" spans="1:5" x14ac:dyDescent="0.25">
      <c r="A536" s="18" t="s">
        <v>8219</v>
      </c>
      <c r="B536" s="20">
        <v>670</v>
      </c>
      <c r="D536" s="18" t="s">
        <v>8221</v>
      </c>
      <c r="E536" s="20">
        <v>4</v>
      </c>
    </row>
    <row r="537" spans="1:5" x14ac:dyDescent="0.25">
      <c r="A537" s="19" t="s">
        <v>8219</v>
      </c>
      <c r="B537" s="21">
        <v>96</v>
      </c>
      <c r="D537" s="19" t="s">
        <v>8221</v>
      </c>
      <c r="E537" s="21">
        <v>1</v>
      </c>
    </row>
    <row r="538" spans="1:5" x14ac:dyDescent="0.25">
      <c r="A538" s="18" t="s">
        <v>8219</v>
      </c>
      <c r="B538" s="20">
        <v>74</v>
      </c>
      <c r="D538" s="18" t="s">
        <v>8221</v>
      </c>
      <c r="E538" s="20">
        <v>0</v>
      </c>
    </row>
    <row r="539" spans="1:5" x14ac:dyDescent="0.25">
      <c r="A539" s="19" t="s">
        <v>8219</v>
      </c>
      <c r="B539" s="21">
        <v>52</v>
      </c>
      <c r="D539" s="19" t="s">
        <v>8221</v>
      </c>
      <c r="E539" s="21">
        <v>0</v>
      </c>
    </row>
    <row r="540" spans="1:5" x14ac:dyDescent="0.25">
      <c r="A540" s="18" t="s">
        <v>8219</v>
      </c>
      <c r="B540" s="20">
        <v>105</v>
      </c>
      <c r="D540" s="18" t="s">
        <v>8221</v>
      </c>
      <c r="E540" s="20">
        <v>0</v>
      </c>
    </row>
    <row r="541" spans="1:5" x14ac:dyDescent="0.25">
      <c r="A541" s="19" t="s">
        <v>8219</v>
      </c>
      <c r="B541" s="21">
        <v>41</v>
      </c>
      <c r="D541" s="19" t="s">
        <v>8221</v>
      </c>
      <c r="E541" s="21">
        <v>8</v>
      </c>
    </row>
    <row r="542" spans="1:5" x14ac:dyDescent="0.25">
      <c r="A542" s="18" t="s">
        <v>8219</v>
      </c>
      <c r="B542" s="20">
        <v>34</v>
      </c>
      <c r="D542" s="18" t="s">
        <v>8221</v>
      </c>
      <c r="E542" s="20">
        <v>0</v>
      </c>
    </row>
    <row r="543" spans="1:5" x14ac:dyDescent="0.25">
      <c r="A543" s="19" t="s">
        <v>8219</v>
      </c>
      <c r="B543" s="21">
        <v>66</v>
      </c>
      <c r="D543" s="19" t="s">
        <v>8221</v>
      </c>
      <c r="E543" s="21">
        <v>1</v>
      </c>
    </row>
    <row r="544" spans="1:5" x14ac:dyDescent="0.25">
      <c r="A544" s="18" t="s">
        <v>8219</v>
      </c>
      <c r="B544" s="20">
        <v>50</v>
      </c>
      <c r="D544" s="18" t="s">
        <v>8221</v>
      </c>
      <c r="E544" s="20">
        <v>12</v>
      </c>
    </row>
    <row r="545" spans="1:5" x14ac:dyDescent="0.25">
      <c r="A545" s="19" t="s">
        <v>8219</v>
      </c>
      <c r="B545" s="21">
        <v>159</v>
      </c>
      <c r="D545" s="19" t="s">
        <v>8221</v>
      </c>
      <c r="E545" s="21">
        <v>0</v>
      </c>
    </row>
    <row r="546" spans="1:5" x14ac:dyDescent="0.25">
      <c r="A546" s="18" t="s">
        <v>8219</v>
      </c>
      <c r="B546" s="20">
        <v>182</v>
      </c>
      <c r="D546" s="18" t="s">
        <v>8221</v>
      </c>
      <c r="E546" s="20">
        <v>3</v>
      </c>
    </row>
    <row r="547" spans="1:5" x14ac:dyDescent="0.25">
      <c r="A547" s="19" t="s">
        <v>8219</v>
      </c>
      <c r="B547" s="21">
        <v>206</v>
      </c>
      <c r="D547" s="19" t="s">
        <v>8221</v>
      </c>
      <c r="E547" s="21">
        <v>2</v>
      </c>
    </row>
    <row r="548" spans="1:5" x14ac:dyDescent="0.25">
      <c r="A548" s="18" t="s">
        <v>8219</v>
      </c>
      <c r="B548" s="20">
        <v>169</v>
      </c>
      <c r="D548" s="18" t="s">
        <v>8221</v>
      </c>
      <c r="E548" s="20">
        <v>6</v>
      </c>
    </row>
    <row r="549" spans="1:5" x14ac:dyDescent="0.25">
      <c r="A549" s="19" t="s">
        <v>8219</v>
      </c>
      <c r="B549" s="21">
        <v>31</v>
      </c>
      <c r="D549" s="19" t="s">
        <v>8221</v>
      </c>
      <c r="E549" s="21">
        <v>0</v>
      </c>
    </row>
    <row r="550" spans="1:5" x14ac:dyDescent="0.25">
      <c r="A550" s="18" t="s">
        <v>8219</v>
      </c>
      <c r="B550" s="20">
        <v>28</v>
      </c>
      <c r="D550" s="18" t="s">
        <v>8221</v>
      </c>
      <c r="E550" s="20">
        <v>15</v>
      </c>
    </row>
    <row r="551" spans="1:5" x14ac:dyDescent="0.25">
      <c r="A551" s="19" t="s">
        <v>8219</v>
      </c>
      <c r="B551" s="21">
        <v>54</v>
      </c>
      <c r="D551" s="19" t="s">
        <v>8221</v>
      </c>
      <c r="E551" s="21">
        <v>1</v>
      </c>
    </row>
    <row r="552" spans="1:5" x14ac:dyDescent="0.25">
      <c r="A552" s="18" t="s">
        <v>8219</v>
      </c>
      <c r="B552" s="20">
        <v>467</v>
      </c>
      <c r="D552" s="18" t="s">
        <v>8221</v>
      </c>
      <c r="E552" s="20">
        <v>3</v>
      </c>
    </row>
    <row r="553" spans="1:5" x14ac:dyDescent="0.25">
      <c r="A553" s="19" t="s">
        <v>8219</v>
      </c>
      <c r="B553" s="21">
        <v>389</v>
      </c>
      <c r="D553" s="19" t="s">
        <v>8221</v>
      </c>
      <c r="E553" s="21">
        <v>8</v>
      </c>
    </row>
    <row r="554" spans="1:5" x14ac:dyDescent="0.25">
      <c r="A554" s="18" t="s">
        <v>8219</v>
      </c>
      <c r="B554" s="20">
        <v>68</v>
      </c>
      <c r="D554" s="18" t="s">
        <v>8221</v>
      </c>
      <c r="E554" s="20">
        <v>0</v>
      </c>
    </row>
    <row r="555" spans="1:5" x14ac:dyDescent="0.25">
      <c r="A555" s="19" t="s">
        <v>8219</v>
      </c>
      <c r="B555" s="21">
        <v>413</v>
      </c>
      <c r="D555" s="19" t="s">
        <v>8221</v>
      </c>
      <c r="E555" s="21">
        <v>3</v>
      </c>
    </row>
    <row r="556" spans="1:5" x14ac:dyDescent="0.25">
      <c r="A556" s="18" t="s">
        <v>8219</v>
      </c>
      <c r="B556" s="20">
        <v>190</v>
      </c>
      <c r="D556" s="18" t="s">
        <v>8221</v>
      </c>
      <c r="E556" s="20">
        <v>3</v>
      </c>
    </row>
    <row r="557" spans="1:5" x14ac:dyDescent="0.25">
      <c r="A557" s="19" t="s">
        <v>8219</v>
      </c>
      <c r="B557" s="21">
        <v>189</v>
      </c>
      <c r="D557" s="19" t="s">
        <v>8221</v>
      </c>
      <c r="E557" s="21">
        <v>0</v>
      </c>
    </row>
    <row r="558" spans="1:5" x14ac:dyDescent="0.25">
      <c r="A558" s="18" t="s">
        <v>8219</v>
      </c>
      <c r="B558" s="20">
        <v>130</v>
      </c>
      <c r="D558" s="18" t="s">
        <v>8221</v>
      </c>
      <c r="E558" s="20">
        <v>19</v>
      </c>
    </row>
    <row r="559" spans="1:5" x14ac:dyDescent="0.25">
      <c r="A559" s="19" t="s">
        <v>8219</v>
      </c>
      <c r="B559" s="21">
        <v>74</v>
      </c>
      <c r="D559" s="19" t="s">
        <v>8221</v>
      </c>
      <c r="E559" s="21">
        <v>0</v>
      </c>
    </row>
    <row r="560" spans="1:5" x14ac:dyDescent="0.25">
      <c r="A560" s="18" t="s">
        <v>8219</v>
      </c>
      <c r="B560" s="20">
        <v>274</v>
      </c>
      <c r="D560" s="18" t="s">
        <v>8221</v>
      </c>
      <c r="E560" s="20">
        <v>2</v>
      </c>
    </row>
    <row r="561" spans="1:5" x14ac:dyDescent="0.25">
      <c r="A561" s="19" t="s">
        <v>8219</v>
      </c>
      <c r="B561" s="21">
        <v>22</v>
      </c>
      <c r="D561" s="19" t="s">
        <v>8221</v>
      </c>
      <c r="E561" s="21">
        <v>0</v>
      </c>
    </row>
    <row r="562" spans="1:5" x14ac:dyDescent="0.25">
      <c r="A562" s="18" t="s">
        <v>8219</v>
      </c>
      <c r="B562" s="20">
        <v>31</v>
      </c>
      <c r="D562" s="18" t="s">
        <v>8221</v>
      </c>
      <c r="E562" s="20">
        <v>0</v>
      </c>
    </row>
    <row r="563" spans="1:5" x14ac:dyDescent="0.25">
      <c r="A563" s="19" t="s">
        <v>8219</v>
      </c>
      <c r="B563" s="21">
        <v>63</v>
      </c>
      <c r="D563" s="19" t="s">
        <v>8221</v>
      </c>
      <c r="E563" s="21">
        <v>25</v>
      </c>
    </row>
    <row r="564" spans="1:5" x14ac:dyDescent="0.25">
      <c r="A564" s="18" t="s">
        <v>8219</v>
      </c>
      <c r="B564" s="20">
        <v>20</v>
      </c>
      <c r="D564" s="18" t="s">
        <v>8221</v>
      </c>
      <c r="E564" s="20">
        <v>8</v>
      </c>
    </row>
    <row r="565" spans="1:5" x14ac:dyDescent="0.25">
      <c r="A565" s="19" t="s">
        <v>8219</v>
      </c>
      <c r="B565" s="21">
        <v>25</v>
      </c>
      <c r="D565" s="19" t="s">
        <v>8221</v>
      </c>
      <c r="E565" s="21">
        <v>16</v>
      </c>
    </row>
    <row r="566" spans="1:5" x14ac:dyDescent="0.25">
      <c r="A566" s="18" t="s">
        <v>8219</v>
      </c>
      <c r="B566" s="20">
        <v>61</v>
      </c>
      <c r="D566" s="18" t="s">
        <v>8221</v>
      </c>
      <c r="E566" s="20">
        <v>3</v>
      </c>
    </row>
    <row r="567" spans="1:5" x14ac:dyDescent="0.25">
      <c r="A567" s="19" t="s">
        <v>8219</v>
      </c>
      <c r="B567" s="21">
        <v>52</v>
      </c>
      <c r="D567" s="19" t="s">
        <v>8221</v>
      </c>
      <c r="E567" s="21">
        <v>3</v>
      </c>
    </row>
    <row r="568" spans="1:5" x14ac:dyDescent="0.25">
      <c r="A568" s="18" t="s">
        <v>8219</v>
      </c>
      <c r="B568" s="20">
        <v>86</v>
      </c>
      <c r="D568" s="18" t="s">
        <v>8221</v>
      </c>
      <c r="E568" s="20">
        <v>2</v>
      </c>
    </row>
    <row r="569" spans="1:5" x14ac:dyDescent="0.25">
      <c r="A569" s="19" t="s">
        <v>8219</v>
      </c>
      <c r="B569" s="21">
        <v>42</v>
      </c>
      <c r="D569" s="19" t="s">
        <v>8221</v>
      </c>
      <c r="E569" s="21">
        <v>1</v>
      </c>
    </row>
    <row r="570" spans="1:5" x14ac:dyDescent="0.25">
      <c r="A570" s="18" t="s">
        <v>8219</v>
      </c>
      <c r="B570" s="20">
        <v>52</v>
      </c>
      <c r="D570" s="18" t="s">
        <v>8221</v>
      </c>
      <c r="E570" s="20">
        <v>0</v>
      </c>
    </row>
    <row r="571" spans="1:5" x14ac:dyDescent="0.25">
      <c r="A571" s="19" t="s">
        <v>8219</v>
      </c>
      <c r="B571" s="21">
        <v>120</v>
      </c>
      <c r="D571" s="19" t="s">
        <v>8221</v>
      </c>
      <c r="E571" s="21">
        <v>1</v>
      </c>
    </row>
    <row r="572" spans="1:5" x14ac:dyDescent="0.25">
      <c r="A572" s="18" t="s">
        <v>8219</v>
      </c>
      <c r="B572" s="20">
        <v>22</v>
      </c>
      <c r="D572" s="18" t="s">
        <v>8221</v>
      </c>
      <c r="E572" s="20">
        <v>19</v>
      </c>
    </row>
    <row r="573" spans="1:5" x14ac:dyDescent="0.25">
      <c r="A573" s="19" t="s">
        <v>8219</v>
      </c>
      <c r="B573" s="21">
        <v>64</v>
      </c>
      <c r="D573" s="19" t="s">
        <v>8221</v>
      </c>
      <c r="E573" s="21">
        <v>9</v>
      </c>
    </row>
    <row r="574" spans="1:5" x14ac:dyDescent="0.25">
      <c r="A574" s="18" t="s">
        <v>8219</v>
      </c>
      <c r="B574" s="20">
        <v>23</v>
      </c>
      <c r="D574" s="18" t="s">
        <v>8221</v>
      </c>
      <c r="E574" s="20">
        <v>1</v>
      </c>
    </row>
    <row r="575" spans="1:5" x14ac:dyDescent="0.25">
      <c r="A575" s="19" t="s">
        <v>8219</v>
      </c>
      <c r="B575" s="21">
        <v>238</v>
      </c>
      <c r="D575" s="19" t="s">
        <v>8221</v>
      </c>
      <c r="E575" s="21">
        <v>0</v>
      </c>
    </row>
    <row r="576" spans="1:5" x14ac:dyDescent="0.25">
      <c r="A576" s="18" t="s">
        <v>8219</v>
      </c>
      <c r="B576" s="20">
        <v>33</v>
      </c>
      <c r="D576" s="18" t="s">
        <v>8221</v>
      </c>
      <c r="E576" s="20">
        <v>1</v>
      </c>
    </row>
    <row r="577" spans="1:5" x14ac:dyDescent="0.25">
      <c r="A577" s="19" t="s">
        <v>8219</v>
      </c>
      <c r="B577" s="21">
        <v>32</v>
      </c>
      <c r="D577" s="19" t="s">
        <v>8221</v>
      </c>
      <c r="E577" s="21">
        <v>5</v>
      </c>
    </row>
    <row r="578" spans="1:5" x14ac:dyDescent="0.25">
      <c r="A578" s="18" t="s">
        <v>8219</v>
      </c>
      <c r="B578" s="20">
        <v>24</v>
      </c>
      <c r="D578" s="18" t="s">
        <v>8221</v>
      </c>
      <c r="E578" s="20">
        <v>85</v>
      </c>
    </row>
    <row r="579" spans="1:5" x14ac:dyDescent="0.25">
      <c r="A579" s="19" t="s">
        <v>8219</v>
      </c>
      <c r="B579" s="21">
        <v>29</v>
      </c>
      <c r="D579" s="19" t="s">
        <v>8221</v>
      </c>
      <c r="E579" s="21">
        <v>3</v>
      </c>
    </row>
    <row r="580" spans="1:5" x14ac:dyDescent="0.25">
      <c r="A580" s="18" t="s">
        <v>8219</v>
      </c>
      <c r="B580" s="20">
        <v>50</v>
      </c>
      <c r="D580" s="18" t="s">
        <v>8221</v>
      </c>
      <c r="E580" s="20">
        <v>4</v>
      </c>
    </row>
    <row r="581" spans="1:5" x14ac:dyDescent="0.25">
      <c r="A581" s="19" t="s">
        <v>8219</v>
      </c>
      <c r="B581" s="21">
        <v>108</v>
      </c>
      <c r="D581" s="19" t="s">
        <v>8221</v>
      </c>
      <c r="E581" s="21">
        <v>3</v>
      </c>
    </row>
    <row r="582" spans="1:5" x14ac:dyDescent="0.25">
      <c r="A582" s="18" t="s">
        <v>8219</v>
      </c>
      <c r="B582" s="20">
        <v>139</v>
      </c>
      <c r="D582" s="18" t="s">
        <v>8221</v>
      </c>
      <c r="E582" s="20">
        <v>5</v>
      </c>
    </row>
    <row r="583" spans="1:5" x14ac:dyDescent="0.25">
      <c r="A583" s="19" t="s">
        <v>8219</v>
      </c>
      <c r="B583" s="21">
        <v>7</v>
      </c>
      <c r="D583" s="19" t="s">
        <v>8221</v>
      </c>
      <c r="E583" s="21">
        <v>17</v>
      </c>
    </row>
    <row r="584" spans="1:5" x14ac:dyDescent="0.25">
      <c r="A584" s="18" t="s">
        <v>8219</v>
      </c>
      <c r="B584" s="20">
        <v>149</v>
      </c>
      <c r="D584" s="18" t="s">
        <v>8221</v>
      </c>
      <c r="E584" s="20">
        <v>3</v>
      </c>
    </row>
    <row r="585" spans="1:5" x14ac:dyDescent="0.25">
      <c r="A585" s="19" t="s">
        <v>8219</v>
      </c>
      <c r="B585" s="21">
        <v>31</v>
      </c>
      <c r="D585" s="19" t="s">
        <v>8221</v>
      </c>
      <c r="E585" s="21">
        <v>2</v>
      </c>
    </row>
    <row r="586" spans="1:5" x14ac:dyDescent="0.25">
      <c r="A586" s="18" t="s">
        <v>8219</v>
      </c>
      <c r="B586" s="20">
        <v>26</v>
      </c>
      <c r="D586" s="18" t="s">
        <v>8221</v>
      </c>
      <c r="E586" s="20">
        <v>6</v>
      </c>
    </row>
    <row r="587" spans="1:5" x14ac:dyDescent="0.25">
      <c r="A587" s="19" t="s">
        <v>8219</v>
      </c>
      <c r="B587" s="21">
        <v>172</v>
      </c>
      <c r="D587" s="19" t="s">
        <v>8221</v>
      </c>
      <c r="E587" s="21">
        <v>0</v>
      </c>
    </row>
    <row r="588" spans="1:5" x14ac:dyDescent="0.25">
      <c r="A588" s="18" t="s">
        <v>8219</v>
      </c>
      <c r="B588" s="20">
        <v>78</v>
      </c>
      <c r="D588" s="18" t="s">
        <v>8221</v>
      </c>
      <c r="E588" s="20">
        <v>1</v>
      </c>
    </row>
    <row r="589" spans="1:5" x14ac:dyDescent="0.25">
      <c r="A589" s="19" t="s">
        <v>8219</v>
      </c>
      <c r="B589" s="21">
        <v>120</v>
      </c>
      <c r="D589" s="19" t="s">
        <v>8221</v>
      </c>
      <c r="E589" s="21">
        <v>3</v>
      </c>
    </row>
    <row r="590" spans="1:5" x14ac:dyDescent="0.25">
      <c r="A590" s="18" t="s">
        <v>8219</v>
      </c>
      <c r="B590" s="20">
        <v>227</v>
      </c>
      <c r="D590" s="18" t="s">
        <v>8221</v>
      </c>
      <c r="E590" s="20">
        <v>13</v>
      </c>
    </row>
    <row r="591" spans="1:5" x14ac:dyDescent="0.25">
      <c r="A591" s="19" t="s">
        <v>8219</v>
      </c>
      <c r="B591" s="21">
        <v>42</v>
      </c>
      <c r="D591" s="19" t="s">
        <v>8221</v>
      </c>
      <c r="E591" s="21">
        <v>1</v>
      </c>
    </row>
    <row r="592" spans="1:5" x14ac:dyDescent="0.25">
      <c r="A592" s="18" t="s">
        <v>8219</v>
      </c>
      <c r="B592" s="20">
        <v>64</v>
      </c>
      <c r="D592" s="18" t="s">
        <v>8221</v>
      </c>
      <c r="E592" s="20">
        <v>1</v>
      </c>
    </row>
    <row r="593" spans="1:5" x14ac:dyDescent="0.25">
      <c r="A593" s="19" t="s">
        <v>8219</v>
      </c>
      <c r="B593" s="21">
        <v>121</v>
      </c>
      <c r="D593" s="19" t="s">
        <v>8221</v>
      </c>
      <c r="E593" s="21">
        <v>9</v>
      </c>
    </row>
    <row r="594" spans="1:5" x14ac:dyDescent="0.25">
      <c r="A594" s="18" t="s">
        <v>8219</v>
      </c>
      <c r="B594" s="20">
        <v>87</v>
      </c>
      <c r="D594" s="18" t="s">
        <v>8221</v>
      </c>
      <c r="E594" s="20">
        <v>0</v>
      </c>
    </row>
    <row r="595" spans="1:5" x14ac:dyDescent="0.25">
      <c r="A595" s="19" t="s">
        <v>8219</v>
      </c>
      <c r="B595" s="21">
        <v>65</v>
      </c>
      <c r="D595" s="19" t="s">
        <v>8221</v>
      </c>
      <c r="E595" s="21">
        <v>2</v>
      </c>
    </row>
    <row r="596" spans="1:5" x14ac:dyDescent="0.25">
      <c r="A596" s="18" t="s">
        <v>8219</v>
      </c>
      <c r="B596" s="20">
        <v>49</v>
      </c>
      <c r="D596" s="18" t="s">
        <v>8221</v>
      </c>
      <c r="E596" s="20">
        <v>1</v>
      </c>
    </row>
    <row r="597" spans="1:5" x14ac:dyDescent="0.25">
      <c r="A597" s="19" t="s">
        <v>8219</v>
      </c>
      <c r="B597" s="21">
        <v>19</v>
      </c>
      <c r="D597" s="19" t="s">
        <v>8221</v>
      </c>
      <c r="E597" s="21">
        <v>10</v>
      </c>
    </row>
    <row r="598" spans="1:5" x14ac:dyDescent="0.25">
      <c r="A598" s="18" t="s">
        <v>8219</v>
      </c>
      <c r="B598" s="20">
        <v>81</v>
      </c>
      <c r="D598" s="18" t="s">
        <v>8221</v>
      </c>
      <c r="E598" s="20">
        <v>3</v>
      </c>
    </row>
    <row r="599" spans="1:5" x14ac:dyDescent="0.25">
      <c r="A599" s="19" t="s">
        <v>8219</v>
      </c>
      <c r="B599" s="21">
        <v>264</v>
      </c>
      <c r="D599" s="19" t="s">
        <v>8221</v>
      </c>
      <c r="E599" s="21">
        <v>2</v>
      </c>
    </row>
    <row r="600" spans="1:5" x14ac:dyDescent="0.25">
      <c r="A600" s="18" t="s">
        <v>8219</v>
      </c>
      <c r="B600" s="20">
        <v>25</v>
      </c>
      <c r="D600" s="18" t="s">
        <v>8221</v>
      </c>
      <c r="E600" s="20">
        <v>2</v>
      </c>
    </row>
    <row r="601" spans="1:5" x14ac:dyDescent="0.25">
      <c r="A601" s="19" t="s">
        <v>8219</v>
      </c>
      <c r="B601" s="21">
        <v>5</v>
      </c>
      <c r="D601" s="19" t="s">
        <v>8221</v>
      </c>
      <c r="E601" s="21">
        <v>1</v>
      </c>
    </row>
    <row r="602" spans="1:5" x14ac:dyDescent="0.25">
      <c r="A602" s="18" t="s">
        <v>8219</v>
      </c>
      <c r="B602" s="20">
        <v>144</v>
      </c>
      <c r="D602" s="18" t="s">
        <v>8221</v>
      </c>
      <c r="E602" s="20">
        <v>14</v>
      </c>
    </row>
    <row r="603" spans="1:5" x14ac:dyDescent="0.25">
      <c r="A603" s="19" t="s">
        <v>8219</v>
      </c>
      <c r="B603" s="21">
        <v>92</v>
      </c>
      <c r="D603" s="19" t="s">
        <v>8221</v>
      </c>
      <c r="E603" s="21">
        <v>0</v>
      </c>
    </row>
    <row r="604" spans="1:5" x14ac:dyDescent="0.25">
      <c r="A604" s="18" t="s">
        <v>8219</v>
      </c>
      <c r="B604" s="20">
        <v>147</v>
      </c>
      <c r="D604" s="18" t="s">
        <v>8221</v>
      </c>
      <c r="E604" s="20">
        <v>0</v>
      </c>
    </row>
    <row r="605" spans="1:5" x14ac:dyDescent="0.25">
      <c r="A605" s="19" t="s">
        <v>8219</v>
      </c>
      <c r="B605" s="21">
        <v>90</v>
      </c>
      <c r="D605" s="19" t="s">
        <v>8221</v>
      </c>
      <c r="E605" s="21">
        <v>4</v>
      </c>
    </row>
    <row r="606" spans="1:5" x14ac:dyDescent="0.25">
      <c r="A606" s="18" t="s">
        <v>8219</v>
      </c>
      <c r="B606" s="20">
        <v>87</v>
      </c>
      <c r="D606" s="18" t="s">
        <v>8221</v>
      </c>
      <c r="E606" s="20">
        <v>3</v>
      </c>
    </row>
    <row r="607" spans="1:5" x14ac:dyDescent="0.25">
      <c r="A607" s="19" t="s">
        <v>8219</v>
      </c>
      <c r="B607" s="21">
        <v>406</v>
      </c>
      <c r="D607" s="19" t="s">
        <v>8221</v>
      </c>
      <c r="E607" s="21">
        <v>0</v>
      </c>
    </row>
    <row r="608" spans="1:5" x14ac:dyDescent="0.25">
      <c r="A608" s="18" t="s">
        <v>8219</v>
      </c>
      <c r="B608" s="20">
        <v>20</v>
      </c>
      <c r="D608" s="18" t="s">
        <v>8221</v>
      </c>
      <c r="E608" s="20">
        <v>5</v>
      </c>
    </row>
    <row r="609" spans="1:5" x14ac:dyDescent="0.25">
      <c r="A609" s="19" t="s">
        <v>8219</v>
      </c>
      <c r="B609" s="21">
        <v>70</v>
      </c>
      <c r="D609" s="19" t="s">
        <v>8221</v>
      </c>
      <c r="E609" s="21">
        <v>47</v>
      </c>
    </row>
    <row r="610" spans="1:5" x14ac:dyDescent="0.25">
      <c r="A610" s="18" t="s">
        <v>8219</v>
      </c>
      <c r="B610" s="20">
        <v>16</v>
      </c>
      <c r="D610" s="18" t="s">
        <v>8221</v>
      </c>
      <c r="E610" s="20">
        <v>0</v>
      </c>
    </row>
    <row r="611" spans="1:5" x14ac:dyDescent="0.25">
      <c r="A611" s="19" t="s">
        <v>8219</v>
      </c>
      <c r="B611" s="21">
        <v>52</v>
      </c>
      <c r="D611" s="19" t="s">
        <v>8221</v>
      </c>
      <c r="E611" s="21">
        <v>10</v>
      </c>
    </row>
    <row r="612" spans="1:5" x14ac:dyDescent="0.25">
      <c r="A612" s="18" t="s">
        <v>8219</v>
      </c>
      <c r="B612" s="20">
        <v>66</v>
      </c>
      <c r="D612" s="18" t="s">
        <v>8221</v>
      </c>
      <c r="E612" s="20">
        <v>11</v>
      </c>
    </row>
    <row r="613" spans="1:5" x14ac:dyDescent="0.25">
      <c r="A613" s="19" t="s">
        <v>8219</v>
      </c>
      <c r="B613" s="21">
        <v>109</v>
      </c>
      <c r="D613" s="19" t="s">
        <v>8221</v>
      </c>
      <c r="E613" s="21">
        <v>2</v>
      </c>
    </row>
    <row r="614" spans="1:5" x14ac:dyDescent="0.25">
      <c r="A614" s="18" t="s">
        <v>8219</v>
      </c>
      <c r="B614" s="20">
        <v>168</v>
      </c>
      <c r="D614" s="18" t="s">
        <v>8221</v>
      </c>
      <c r="E614" s="20">
        <v>2</v>
      </c>
    </row>
    <row r="615" spans="1:5" x14ac:dyDescent="0.25">
      <c r="A615" s="19" t="s">
        <v>8219</v>
      </c>
      <c r="B615" s="21">
        <v>31</v>
      </c>
      <c r="D615" s="19" t="s">
        <v>8221</v>
      </c>
      <c r="E615" s="21">
        <v>22</v>
      </c>
    </row>
    <row r="616" spans="1:5" x14ac:dyDescent="0.25">
      <c r="A616" s="18" t="s">
        <v>8219</v>
      </c>
      <c r="B616" s="20">
        <v>133</v>
      </c>
      <c r="D616" s="18" t="s">
        <v>8221</v>
      </c>
      <c r="E616" s="20">
        <v>8</v>
      </c>
    </row>
    <row r="617" spans="1:5" x14ac:dyDescent="0.25">
      <c r="A617" s="19" t="s">
        <v>8219</v>
      </c>
      <c r="B617" s="21">
        <v>151</v>
      </c>
      <c r="D617" s="19" t="s">
        <v>8221</v>
      </c>
      <c r="E617" s="21">
        <v>6</v>
      </c>
    </row>
    <row r="618" spans="1:5" x14ac:dyDescent="0.25">
      <c r="A618" s="18" t="s">
        <v>8219</v>
      </c>
      <c r="B618" s="20">
        <v>5</v>
      </c>
      <c r="D618" s="18" t="s">
        <v>8221</v>
      </c>
      <c r="E618" s="20">
        <v>1</v>
      </c>
    </row>
    <row r="619" spans="1:5" x14ac:dyDescent="0.25">
      <c r="A619" s="19" t="s">
        <v>8219</v>
      </c>
      <c r="B619" s="21">
        <v>73</v>
      </c>
      <c r="D619" s="19" t="s">
        <v>8221</v>
      </c>
      <c r="E619" s="21">
        <v>3</v>
      </c>
    </row>
    <row r="620" spans="1:5" x14ac:dyDescent="0.25">
      <c r="A620" s="18" t="s">
        <v>8219</v>
      </c>
      <c r="B620" s="20">
        <v>148</v>
      </c>
      <c r="D620" s="18" t="s">
        <v>8221</v>
      </c>
      <c r="E620" s="20">
        <v>0</v>
      </c>
    </row>
    <row r="621" spans="1:5" x14ac:dyDescent="0.25">
      <c r="A621" s="19" t="s">
        <v>8219</v>
      </c>
      <c r="B621" s="21">
        <v>93</v>
      </c>
      <c r="D621" s="19" t="s">
        <v>8221</v>
      </c>
      <c r="E621" s="21">
        <v>0</v>
      </c>
    </row>
    <row r="622" spans="1:5" x14ac:dyDescent="0.25">
      <c r="A622" s="18" t="s">
        <v>8219</v>
      </c>
      <c r="B622" s="20">
        <v>63</v>
      </c>
      <c r="D622" s="18" t="s">
        <v>8221</v>
      </c>
      <c r="E622" s="20">
        <v>0</v>
      </c>
    </row>
    <row r="623" spans="1:5" x14ac:dyDescent="0.25">
      <c r="A623" s="19" t="s">
        <v>8219</v>
      </c>
      <c r="B623" s="21">
        <v>134</v>
      </c>
      <c r="D623" s="19" t="s">
        <v>8221</v>
      </c>
      <c r="E623" s="21">
        <v>0</v>
      </c>
    </row>
    <row r="624" spans="1:5" x14ac:dyDescent="0.25">
      <c r="A624" s="18" t="s">
        <v>8219</v>
      </c>
      <c r="B624" s="20">
        <v>14</v>
      </c>
      <c r="D624" s="18" t="s">
        <v>8221</v>
      </c>
      <c r="E624" s="20">
        <v>0</v>
      </c>
    </row>
    <row r="625" spans="1:5" x14ac:dyDescent="0.25">
      <c r="A625" s="19" t="s">
        <v>8219</v>
      </c>
      <c r="B625" s="21">
        <v>78</v>
      </c>
      <c r="D625" s="19" t="s">
        <v>8221</v>
      </c>
      <c r="E625" s="21">
        <v>3</v>
      </c>
    </row>
    <row r="626" spans="1:5" x14ac:dyDescent="0.25">
      <c r="A626" s="18" t="s">
        <v>8219</v>
      </c>
      <c r="B626" s="20">
        <v>112</v>
      </c>
      <c r="D626" s="18" t="s">
        <v>8221</v>
      </c>
      <c r="E626" s="20">
        <v>0</v>
      </c>
    </row>
    <row r="627" spans="1:5" x14ac:dyDescent="0.25">
      <c r="A627" s="19" t="s">
        <v>8219</v>
      </c>
      <c r="B627" s="21">
        <v>34</v>
      </c>
      <c r="D627" s="19" t="s">
        <v>8221</v>
      </c>
      <c r="E627" s="21">
        <v>0</v>
      </c>
    </row>
    <row r="628" spans="1:5" x14ac:dyDescent="0.25">
      <c r="A628" s="18" t="s">
        <v>8219</v>
      </c>
      <c r="B628" s="20">
        <v>19</v>
      </c>
      <c r="D628" s="18" t="s">
        <v>8221</v>
      </c>
      <c r="E628" s="20">
        <v>1</v>
      </c>
    </row>
    <row r="629" spans="1:5" x14ac:dyDescent="0.25">
      <c r="A629" s="19" t="s">
        <v>8219</v>
      </c>
      <c r="B629" s="21">
        <v>13</v>
      </c>
      <c r="D629" s="19" t="s">
        <v>8221</v>
      </c>
      <c r="E629" s="21">
        <v>6</v>
      </c>
    </row>
    <row r="630" spans="1:5" x14ac:dyDescent="0.25">
      <c r="A630" s="18" t="s">
        <v>8219</v>
      </c>
      <c r="B630" s="20">
        <v>104</v>
      </c>
      <c r="D630" s="18" t="s">
        <v>8221</v>
      </c>
      <c r="E630" s="20">
        <v>1</v>
      </c>
    </row>
    <row r="631" spans="1:5" x14ac:dyDescent="0.25">
      <c r="A631" s="19" t="s">
        <v>8219</v>
      </c>
      <c r="B631" s="21">
        <v>52</v>
      </c>
      <c r="D631" s="19" t="s">
        <v>8221</v>
      </c>
      <c r="E631" s="21">
        <v>2</v>
      </c>
    </row>
    <row r="632" spans="1:5" x14ac:dyDescent="0.25">
      <c r="A632" s="18" t="s">
        <v>8219</v>
      </c>
      <c r="B632" s="20">
        <v>17</v>
      </c>
      <c r="D632" s="18" t="s">
        <v>8221</v>
      </c>
      <c r="E632" s="20">
        <v>0</v>
      </c>
    </row>
    <row r="633" spans="1:5" x14ac:dyDescent="0.25">
      <c r="A633" s="19" t="s">
        <v>8219</v>
      </c>
      <c r="B633" s="21">
        <v>82</v>
      </c>
      <c r="D633" s="19" t="s">
        <v>8221</v>
      </c>
      <c r="E633" s="21">
        <v>3</v>
      </c>
    </row>
    <row r="634" spans="1:5" x14ac:dyDescent="0.25">
      <c r="A634" s="18" t="s">
        <v>8219</v>
      </c>
      <c r="B634" s="20">
        <v>73</v>
      </c>
      <c r="D634" s="18" t="s">
        <v>8221</v>
      </c>
      <c r="E634" s="20">
        <v>3</v>
      </c>
    </row>
    <row r="635" spans="1:5" x14ac:dyDescent="0.25">
      <c r="A635" s="19" t="s">
        <v>8219</v>
      </c>
      <c r="B635" s="21">
        <v>158</v>
      </c>
      <c r="D635" s="19" t="s">
        <v>8221</v>
      </c>
      <c r="E635" s="21">
        <v>0</v>
      </c>
    </row>
    <row r="636" spans="1:5" x14ac:dyDescent="0.25">
      <c r="A636" s="18" t="s">
        <v>8219</v>
      </c>
      <c r="B636" s="20">
        <v>65</v>
      </c>
      <c r="D636" s="18" t="s">
        <v>8221</v>
      </c>
      <c r="E636" s="20">
        <v>6</v>
      </c>
    </row>
    <row r="637" spans="1:5" x14ac:dyDescent="0.25">
      <c r="A637" s="19" t="s">
        <v>8219</v>
      </c>
      <c r="B637" s="21">
        <v>184</v>
      </c>
      <c r="D637" s="19" t="s">
        <v>8221</v>
      </c>
      <c r="E637" s="21">
        <v>0</v>
      </c>
    </row>
    <row r="638" spans="1:5" x14ac:dyDescent="0.25">
      <c r="A638" s="18" t="s">
        <v>8219</v>
      </c>
      <c r="B638" s="20">
        <v>34</v>
      </c>
      <c r="D638" s="18" t="s">
        <v>8221</v>
      </c>
      <c r="E638" s="20">
        <v>19</v>
      </c>
    </row>
    <row r="639" spans="1:5" x14ac:dyDescent="0.25">
      <c r="A639" s="19" t="s">
        <v>8219</v>
      </c>
      <c r="B639" s="21">
        <v>240</v>
      </c>
      <c r="D639" s="19" t="s">
        <v>8221</v>
      </c>
      <c r="E639" s="21">
        <v>1</v>
      </c>
    </row>
    <row r="640" spans="1:5" x14ac:dyDescent="0.25">
      <c r="A640" s="18" t="s">
        <v>8219</v>
      </c>
      <c r="B640" s="20">
        <v>113</v>
      </c>
      <c r="D640" s="18" t="s">
        <v>8221</v>
      </c>
      <c r="E640" s="20">
        <v>2</v>
      </c>
    </row>
    <row r="641" spans="1:5" x14ac:dyDescent="0.25">
      <c r="A641" s="19" t="s">
        <v>8219</v>
      </c>
      <c r="B641" s="21">
        <v>66</v>
      </c>
      <c r="D641" s="19" t="s">
        <v>8221</v>
      </c>
      <c r="E641" s="21">
        <v>0</v>
      </c>
    </row>
    <row r="642" spans="1:5" x14ac:dyDescent="0.25">
      <c r="A642" s="18" t="s">
        <v>8219</v>
      </c>
      <c r="B642" s="20">
        <v>340</v>
      </c>
      <c r="D642" s="18" t="s">
        <v>8221</v>
      </c>
      <c r="E642" s="20">
        <v>11</v>
      </c>
    </row>
    <row r="643" spans="1:5" x14ac:dyDescent="0.25">
      <c r="A643" s="19" t="s">
        <v>8219</v>
      </c>
      <c r="B643" s="21">
        <v>150</v>
      </c>
      <c r="D643" s="19" t="s">
        <v>8221</v>
      </c>
      <c r="E643" s="21">
        <v>0</v>
      </c>
    </row>
    <row r="644" spans="1:5" x14ac:dyDescent="0.25">
      <c r="A644" s="18" t="s">
        <v>8219</v>
      </c>
      <c r="B644" s="20">
        <v>25</v>
      </c>
      <c r="D644" s="18" t="s">
        <v>8221</v>
      </c>
      <c r="E644" s="20">
        <v>0</v>
      </c>
    </row>
    <row r="645" spans="1:5" x14ac:dyDescent="0.25">
      <c r="A645" s="19" t="s">
        <v>8219</v>
      </c>
      <c r="B645" s="21">
        <v>234</v>
      </c>
      <c r="D645" s="19" t="s">
        <v>8221</v>
      </c>
      <c r="E645" s="21">
        <v>1</v>
      </c>
    </row>
    <row r="646" spans="1:5" x14ac:dyDescent="0.25">
      <c r="A646" s="18" t="s">
        <v>8219</v>
      </c>
      <c r="B646" s="20">
        <v>2602</v>
      </c>
      <c r="D646" s="18" t="s">
        <v>8221</v>
      </c>
      <c r="E646" s="20">
        <v>3</v>
      </c>
    </row>
    <row r="647" spans="1:5" x14ac:dyDescent="0.25">
      <c r="A647" s="19" t="s">
        <v>8219</v>
      </c>
      <c r="B647" s="21">
        <v>248</v>
      </c>
      <c r="D647" s="19" t="s">
        <v>8221</v>
      </c>
      <c r="E647" s="21">
        <v>1</v>
      </c>
    </row>
    <row r="648" spans="1:5" x14ac:dyDescent="0.25">
      <c r="A648" s="18" t="s">
        <v>8219</v>
      </c>
      <c r="B648" s="20">
        <v>600</v>
      </c>
      <c r="D648" s="18" t="s">
        <v>8221</v>
      </c>
      <c r="E648" s="20">
        <v>15</v>
      </c>
    </row>
    <row r="649" spans="1:5" x14ac:dyDescent="0.25">
      <c r="A649" s="19" t="s">
        <v>8219</v>
      </c>
      <c r="B649" s="21">
        <v>293</v>
      </c>
      <c r="D649" s="19" t="s">
        <v>8221</v>
      </c>
      <c r="E649" s="21">
        <v>2</v>
      </c>
    </row>
    <row r="650" spans="1:5" x14ac:dyDescent="0.25">
      <c r="A650" s="18" t="s">
        <v>8219</v>
      </c>
      <c r="B650" s="20">
        <v>321</v>
      </c>
      <c r="D650" s="18" t="s">
        <v>8221</v>
      </c>
      <c r="E650" s="20">
        <v>1</v>
      </c>
    </row>
    <row r="651" spans="1:5" x14ac:dyDescent="0.25">
      <c r="A651" s="19" t="s">
        <v>8219</v>
      </c>
      <c r="B651" s="21">
        <v>81</v>
      </c>
      <c r="D651" s="19" t="s">
        <v>8221</v>
      </c>
      <c r="E651" s="21">
        <v>1</v>
      </c>
    </row>
    <row r="652" spans="1:5" x14ac:dyDescent="0.25">
      <c r="A652" s="18" t="s">
        <v>8219</v>
      </c>
      <c r="B652" s="20">
        <v>343</v>
      </c>
      <c r="D652" s="18" t="s">
        <v>8221</v>
      </c>
      <c r="E652" s="20">
        <v>0</v>
      </c>
    </row>
    <row r="653" spans="1:5" x14ac:dyDescent="0.25">
      <c r="A653" s="19" t="s">
        <v>8219</v>
      </c>
      <c r="B653" s="21">
        <v>336</v>
      </c>
      <c r="D653" s="19" t="s">
        <v>8221</v>
      </c>
      <c r="E653" s="21">
        <v>1</v>
      </c>
    </row>
    <row r="654" spans="1:5" x14ac:dyDescent="0.25">
      <c r="A654" s="18" t="s">
        <v>8219</v>
      </c>
      <c r="B654" s="20">
        <v>47</v>
      </c>
      <c r="D654" s="18" t="s">
        <v>8221</v>
      </c>
      <c r="E654" s="20">
        <v>11</v>
      </c>
    </row>
    <row r="655" spans="1:5" x14ac:dyDescent="0.25">
      <c r="A655" s="19" t="s">
        <v>8219</v>
      </c>
      <c r="B655" s="21">
        <v>76</v>
      </c>
      <c r="D655" s="19" t="s">
        <v>8221</v>
      </c>
      <c r="E655" s="21">
        <v>0</v>
      </c>
    </row>
    <row r="656" spans="1:5" x14ac:dyDescent="0.25">
      <c r="A656" s="18" t="s">
        <v>8219</v>
      </c>
      <c r="B656" s="20">
        <v>441</v>
      </c>
      <c r="D656" s="18" t="s">
        <v>8221</v>
      </c>
      <c r="E656" s="20">
        <v>1</v>
      </c>
    </row>
    <row r="657" spans="1:5" x14ac:dyDescent="0.25">
      <c r="A657" s="19" t="s">
        <v>8219</v>
      </c>
      <c r="B657" s="21">
        <v>916</v>
      </c>
      <c r="D657" s="19" t="s">
        <v>8221</v>
      </c>
      <c r="E657" s="21">
        <v>6</v>
      </c>
    </row>
    <row r="658" spans="1:5" x14ac:dyDescent="0.25">
      <c r="A658" s="18" t="s">
        <v>8219</v>
      </c>
      <c r="B658" s="20">
        <v>369</v>
      </c>
      <c r="D658" s="18" t="s">
        <v>8221</v>
      </c>
      <c r="E658" s="20">
        <v>7</v>
      </c>
    </row>
    <row r="659" spans="1:5" x14ac:dyDescent="0.25">
      <c r="A659" s="19" t="s">
        <v>8219</v>
      </c>
      <c r="B659" s="21">
        <v>20242</v>
      </c>
      <c r="D659" s="19" t="s">
        <v>8221</v>
      </c>
      <c r="E659" s="21">
        <v>0</v>
      </c>
    </row>
    <row r="660" spans="1:5" x14ac:dyDescent="0.25">
      <c r="A660" s="18" t="s">
        <v>8219</v>
      </c>
      <c r="B660" s="20">
        <v>71</v>
      </c>
      <c r="D660" s="18" t="s">
        <v>8221</v>
      </c>
      <c r="E660" s="20">
        <v>16</v>
      </c>
    </row>
    <row r="661" spans="1:5" x14ac:dyDescent="0.25">
      <c r="A661" s="19" t="s">
        <v>8219</v>
      </c>
      <c r="B661" s="21">
        <v>635</v>
      </c>
      <c r="D661" s="19" t="s">
        <v>8221</v>
      </c>
      <c r="E661" s="21">
        <v>0</v>
      </c>
    </row>
    <row r="662" spans="1:5" x14ac:dyDescent="0.25">
      <c r="A662" s="18" t="s">
        <v>8219</v>
      </c>
      <c r="B662" s="20">
        <v>885</v>
      </c>
      <c r="D662" s="18" t="s">
        <v>8221</v>
      </c>
      <c r="E662" s="20">
        <v>0</v>
      </c>
    </row>
    <row r="663" spans="1:5" x14ac:dyDescent="0.25">
      <c r="A663" s="19" t="s">
        <v>8219</v>
      </c>
      <c r="B663" s="21">
        <v>329</v>
      </c>
      <c r="D663" s="19" t="s">
        <v>8221</v>
      </c>
      <c r="E663" s="21">
        <v>0</v>
      </c>
    </row>
    <row r="664" spans="1:5" x14ac:dyDescent="0.25">
      <c r="A664" s="18" t="s">
        <v>8219</v>
      </c>
      <c r="B664" s="20">
        <v>71</v>
      </c>
      <c r="D664" s="18" t="s">
        <v>8221</v>
      </c>
      <c r="E664" s="20">
        <v>12</v>
      </c>
    </row>
    <row r="665" spans="1:5" x14ac:dyDescent="0.25">
      <c r="A665" s="19" t="s">
        <v>8219</v>
      </c>
      <c r="B665" s="21">
        <v>269</v>
      </c>
      <c r="D665" s="19" t="s">
        <v>8221</v>
      </c>
      <c r="E665" s="21">
        <v>1</v>
      </c>
    </row>
    <row r="666" spans="1:5" x14ac:dyDescent="0.25">
      <c r="A666" s="18" t="s">
        <v>8219</v>
      </c>
      <c r="B666" s="20">
        <v>345</v>
      </c>
      <c r="D666" s="18" t="s">
        <v>8221</v>
      </c>
      <c r="E666" s="20">
        <v>3</v>
      </c>
    </row>
    <row r="667" spans="1:5" x14ac:dyDescent="0.25">
      <c r="A667" s="19" t="s">
        <v>8219</v>
      </c>
      <c r="B667" s="21">
        <v>43</v>
      </c>
      <c r="D667" s="19" t="s">
        <v>8221</v>
      </c>
      <c r="E667" s="21">
        <v>1</v>
      </c>
    </row>
    <row r="668" spans="1:5" x14ac:dyDescent="0.25">
      <c r="A668" s="18" t="s">
        <v>8219</v>
      </c>
      <c r="B668" s="20">
        <v>33</v>
      </c>
      <c r="D668" s="18" t="s">
        <v>8221</v>
      </c>
      <c r="E668" s="20">
        <v>4</v>
      </c>
    </row>
    <row r="669" spans="1:5" x14ac:dyDescent="0.25">
      <c r="A669" s="19" t="s">
        <v>8219</v>
      </c>
      <c r="B669" s="21">
        <v>211</v>
      </c>
      <c r="D669" s="19" t="s">
        <v>8221</v>
      </c>
      <c r="E669" s="21">
        <v>1</v>
      </c>
    </row>
    <row r="670" spans="1:5" x14ac:dyDescent="0.25">
      <c r="A670" s="18" t="s">
        <v>8219</v>
      </c>
      <c r="B670" s="20">
        <v>196</v>
      </c>
      <c r="D670" s="18" t="s">
        <v>8221</v>
      </c>
      <c r="E670" s="20">
        <v>3</v>
      </c>
    </row>
    <row r="671" spans="1:5" x14ac:dyDescent="0.25">
      <c r="A671" s="19" t="s">
        <v>8219</v>
      </c>
      <c r="B671" s="21">
        <v>405</v>
      </c>
      <c r="D671" s="19" t="s">
        <v>8221</v>
      </c>
      <c r="E671" s="21">
        <v>1</v>
      </c>
    </row>
    <row r="672" spans="1:5" x14ac:dyDescent="0.25">
      <c r="A672" s="18" t="s">
        <v>8219</v>
      </c>
      <c r="B672" s="20">
        <v>206</v>
      </c>
      <c r="D672" s="18" t="s">
        <v>8221</v>
      </c>
      <c r="E672" s="20">
        <v>0</v>
      </c>
    </row>
    <row r="673" spans="1:5" x14ac:dyDescent="0.25">
      <c r="A673" s="19" t="s">
        <v>8219</v>
      </c>
      <c r="B673" s="21">
        <v>335</v>
      </c>
      <c r="D673" s="19" t="s">
        <v>8221</v>
      </c>
      <c r="E673" s="21">
        <v>12</v>
      </c>
    </row>
    <row r="674" spans="1:5" x14ac:dyDescent="0.25">
      <c r="A674" s="18" t="s">
        <v>8219</v>
      </c>
      <c r="B674" s="20">
        <v>215</v>
      </c>
      <c r="D674" s="18" t="s">
        <v>8221</v>
      </c>
      <c r="E674" s="20">
        <v>0</v>
      </c>
    </row>
    <row r="675" spans="1:5" x14ac:dyDescent="0.25">
      <c r="A675" s="19" t="s">
        <v>8219</v>
      </c>
      <c r="B675" s="21">
        <v>176</v>
      </c>
      <c r="D675" s="19" t="s">
        <v>8221</v>
      </c>
      <c r="E675" s="21">
        <v>1</v>
      </c>
    </row>
    <row r="676" spans="1:5" x14ac:dyDescent="0.25">
      <c r="A676" s="18" t="s">
        <v>8219</v>
      </c>
      <c r="B676" s="20">
        <v>555</v>
      </c>
      <c r="D676" s="18" t="s">
        <v>8221</v>
      </c>
      <c r="E676" s="20">
        <v>0</v>
      </c>
    </row>
    <row r="677" spans="1:5" x14ac:dyDescent="0.25">
      <c r="A677" s="19" t="s">
        <v>8219</v>
      </c>
      <c r="B677" s="21">
        <v>116</v>
      </c>
      <c r="D677" s="19" t="s">
        <v>8221</v>
      </c>
      <c r="E677" s="21">
        <v>0</v>
      </c>
    </row>
    <row r="678" spans="1:5" x14ac:dyDescent="0.25">
      <c r="A678" s="18" t="s">
        <v>8219</v>
      </c>
      <c r="B678" s="20">
        <v>615</v>
      </c>
      <c r="D678" s="18" t="s">
        <v>8221</v>
      </c>
      <c r="E678" s="20">
        <v>2</v>
      </c>
    </row>
    <row r="679" spans="1:5" x14ac:dyDescent="0.25">
      <c r="A679" s="19" t="s">
        <v>8219</v>
      </c>
      <c r="B679" s="21">
        <v>236</v>
      </c>
      <c r="D679" s="19" t="s">
        <v>8221</v>
      </c>
      <c r="E679" s="21">
        <v>92</v>
      </c>
    </row>
    <row r="680" spans="1:5" x14ac:dyDescent="0.25">
      <c r="A680" s="18" t="s">
        <v>8219</v>
      </c>
      <c r="B680" s="20">
        <v>145</v>
      </c>
      <c r="D680" s="18" t="s">
        <v>8221</v>
      </c>
      <c r="E680" s="20">
        <v>0</v>
      </c>
    </row>
    <row r="681" spans="1:5" x14ac:dyDescent="0.25">
      <c r="A681" s="19" t="s">
        <v>8219</v>
      </c>
      <c r="B681" s="21">
        <v>167</v>
      </c>
      <c r="D681" s="19" t="s">
        <v>8221</v>
      </c>
      <c r="E681" s="21">
        <v>3</v>
      </c>
    </row>
    <row r="682" spans="1:5" x14ac:dyDescent="0.25">
      <c r="A682" s="18" t="s">
        <v>8219</v>
      </c>
      <c r="B682" s="20">
        <v>235</v>
      </c>
      <c r="D682" s="18" t="s">
        <v>8221</v>
      </c>
      <c r="E682" s="20">
        <v>10</v>
      </c>
    </row>
    <row r="683" spans="1:5" x14ac:dyDescent="0.25">
      <c r="A683" s="19" t="s">
        <v>8219</v>
      </c>
      <c r="B683" s="21">
        <v>452</v>
      </c>
      <c r="D683" s="19" t="s">
        <v>8221</v>
      </c>
      <c r="E683" s="21">
        <v>7</v>
      </c>
    </row>
    <row r="684" spans="1:5" x14ac:dyDescent="0.25">
      <c r="A684" s="18" t="s">
        <v>8219</v>
      </c>
      <c r="B684" s="20">
        <v>241</v>
      </c>
      <c r="D684" s="18" t="s">
        <v>8221</v>
      </c>
      <c r="E684" s="20">
        <v>3</v>
      </c>
    </row>
    <row r="685" spans="1:5" x14ac:dyDescent="0.25">
      <c r="A685" s="19" t="s">
        <v>8219</v>
      </c>
      <c r="B685" s="21">
        <v>28</v>
      </c>
      <c r="D685" s="19" t="s">
        <v>8221</v>
      </c>
      <c r="E685" s="21">
        <v>0</v>
      </c>
    </row>
    <row r="686" spans="1:5" x14ac:dyDescent="0.25">
      <c r="A686" s="18" t="s">
        <v>8219</v>
      </c>
      <c r="B686" s="20">
        <v>140</v>
      </c>
      <c r="D686" s="18" t="s">
        <v>8221</v>
      </c>
      <c r="E686" s="20">
        <v>1</v>
      </c>
    </row>
    <row r="687" spans="1:5" x14ac:dyDescent="0.25">
      <c r="A687" s="19" t="s">
        <v>8219</v>
      </c>
      <c r="B687" s="21">
        <v>280</v>
      </c>
      <c r="D687" s="19" t="s">
        <v>8221</v>
      </c>
      <c r="E687" s="21">
        <v>0</v>
      </c>
    </row>
    <row r="688" spans="1:5" x14ac:dyDescent="0.25">
      <c r="A688" s="18" t="s">
        <v>8219</v>
      </c>
      <c r="B688" s="20">
        <v>70</v>
      </c>
      <c r="D688" s="18" t="s">
        <v>8221</v>
      </c>
      <c r="E688" s="20">
        <v>9</v>
      </c>
    </row>
    <row r="689" spans="1:5" x14ac:dyDescent="0.25">
      <c r="A689" s="19" t="s">
        <v>8219</v>
      </c>
      <c r="B689" s="21">
        <v>160</v>
      </c>
      <c r="D689" s="19" t="s">
        <v>8221</v>
      </c>
      <c r="E689" s="21">
        <v>2</v>
      </c>
    </row>
    <row r="690" spans="1:5" x14ac:dyDescent="0.25">
      <c r="A690" s="18" t="s">
        <v>8219</v>
      </c>
      <c r="B690" s="20">
        <v>141</v>
      </c>
      <c r="D690" s="18" t="s">
        <v>8221</v>
      </c>
      <c r="E690" s="20">
        <v>1</v>
      </c>
    </row>
    <row r="691" spans="1:5" x14ac:dyDescent="0.25">
      <c r="A691" s="19" t="s">
        <v>8219</v>
      </c>
      <c r="B691" s="21">
        <v>874</v>
      </c>
      <c r="D691" s="19" t="s">
        <v>8221</v>
      </c>
      <c r="E691" s="21">
        <v>2</v>
      </c>
    </row>
    <row r="692" spans="1:5" x14ac:dyDescent="0.25">
      <c r="A692" s="18" t="s">
        <v>8219</v>
      </c>
      <c r="B692" s="20">
        <v>73</v>
      </c>
      <c r="D692" s="18" t="s">
        <v>8221</v>
      </c>
      <c r="E692" s="20">
        <v>11</v>
      </c>
    </row>
    <row r="693" spans="1:5" x14ac:dyDescent="0.25">
      <c r="A693" s="19" t="s">
        <v>8219</v>
      </c>
      <c r="B693" s="21">
        <v>294</v>
      </c>
      <c r="D693" s="19" t="s">
        <v>8221</v>
      </c>
      <c r="E693" s="21">
        <v>0</v>
      </c>
    </row>
    <row r="694" spans="1:5" x14ac:dyDescent="0.25">
      <c r="A694" s="18" t="s">
        <v>8219</v>
      </c>
      <c r="B694" s="20">
        <v>740</v>
      </c>
      <c r="D694" s="18" t="s">
        <v>8221</v>
      </c>
      <c r="E694" s="20">
        <v>0</v>
      </c>
    </row>
    <row r="695" spans="1:5" x14ac:dyDescent="0.25">
      <c r="A695" s="19" t="s">
        <v>8219</v>
      </c>
      <c r="B695" s="21">
        <v>369</v>
      </c>
      <c r="D695" s="19" t="s">
        <v>8221</v>
      </c>
      <c r="E695" s="21">
        <v>9</v>
      </c>
    </row>
    <row r="696" spans="1:5" x14ac:dyDescent="0.25">
      <c r="A696" s="18" t="s">
        <v>8219</v>
      </c>
      <c r="B696" s="20">
        <v>110</v>
      </c>
      <c r="D696" s="18" t="s">
        <v>8221</v>
      </c>
      <c r="E696" s="20">
        <v>0</v>
      </c>
    </row>
    <row r="697" spans="1:5" x14ac:dyDescent="0.25">
      <c r="A697" s="19" t="s">
        <v>8219</v>
      </c>
      <c r="B697" s="21">
        <v>455</v>
      </c>
      <c r="D697" s="19" t="s">
        <v>8221</v>
      </c>
      <c r="E697" s="21">
        <v>4</v>
      </c>
    </row>
    <row r="698" spans="1:5" x14ac:dyDescent="0.25">
      <c r="A698" s="18" t="s">
        <v>8219</v>
      </c>
      <c r="B698" s="20">
        <v>224</v>
      </c>
      <c r="D698" s="18" t="s">
        <v>8221</v>
      </c>
      <c r="E698" s="20">
        <v>1</v>
      </c>
    </row>
    <row r="699" spans="1:5" x14ac:dyDescent="0.25">
      <c r="A699" s="19" t="s">
        <v>8219</v>
      </c>
      <c r="B699" s="21">
        <v>46</v>
      </c>
      <c r="D699" s="19" t="s">
        <v>8221</v>
      </c>
      <c r="E699" s="21">
        <v>2</v>
      </c>
    </row>
    <row r="700" spans="1:5" x14ac:dyDescent="0.25">
      <c r="A700" s="18" t="s">
        <v>8219</v>
      </c>
      <c r="B700" s="20">
        <v>284</v>
      </c>
      <c r="D700" s="18" t="s">
        <v>8221</v>
      </c>
      <c r="E700" s="20">
        <v>0</v>
      </c>
    </row>
    <row r="701" spans="1:5" x14ac:dyDescent="0.25">
      <c r="A701" s="19" t="s">
        <v>8219</v>
      </c>
      <c r="B701" s="21">
        <v>98</v>
      </c>
      <c r="D701" s="19" t="s">
        <v>8221</v>
      </c>
      <c r="E701" s="21">
        <v>1</v>
      </c>
    </row>
    <row r="702" spans="1:5" x14ac:dyDescent="0.25">
      <c r="A702" s="18" t="s">
        <v>8219</v>
      </c>
      <c r="B702" s="20">
        <v>56</v>
      </c>
      <c r="D702" s="18" t="s">
        <v>8221</v>
      </c>
      <c r="E702" s="20">
        <v>17</v>
      </c>
    </row>
    <row r="703" spans="1:5" x14ac:dyDescent="0.25">
      <c r="A703" s="19" t="s">
        <v>8219</v>
      </c>
      <c r="B703" s="21">
        <v>32</v>
      </c>
      <c r="D703" s="19" t="s">
        <v>8221</v>
      </c>
      <c r="E703" s="21">
        <v>2</v>
      </c>
    </row>
    <row r="704" spans="1:5" x14ac:dyDescent="0.25">
      <c r="A704" s="18" t="s">
        <v>8219</v>
      </c>
      <c r="B704" s="20">
        <v>30</v>
      </c>
      <c r="D704" s="18" t="s">
        <v>8221</v>
      </c>
      <c r="E704" s="20">
        <v>3</v>
      </c>
    </row>
    <row r="705" spans="1:5" x14ac:dyDescent="0.25">
      <c r="A705" s="19" t="s">
        <v>8219</v>
      </c>
      <c r="B705" s="21">
        <v>70</v>
      </c>
      <c r="D705" s="19" t="s">
        <v>8221</v>
      </c>
      <c r="E705" s="21">
        <v>41</v>
      </c>
    </row>
    <row r="706" spans="1:5" x14ac:dyDescent="0.25">
      <c r="A706" s="18" t="s">
        <v>8219</v>
      </c>
      <c r="B706" s="20">
        <v>44</v>
      </c>
      <c r="D706" s="18" t="s">
        <v>8221</v>
      </c>
      <c r="E706" s="20">
        <v>2</v>
      </c>
    </row>
    <row r="707" spans="1:5" x14ac:dyDescent="0.25">
      <c r="A707" s="19" t="s">
        <v>8219</v>
      </c>
      <c r="B707" s="21">
        <v>92</v>
      </c>
      <c r="D707" s="19" t="s">
        <v>8221</v>
      </c>
      <c r="E707" s="21">
        <v>3</v>
      </c>
    </row>
    <row r="708" spans="1:5" x14ac:dyDescent="0.25">
      <c r="A708" s="18" t="s">
        <v>8219</v>
      </c>
      <c r="B708" s="20">
        <v>205</v>
      </c>
      <c r="D708" s="18" t="s">
        <v>8221</v>
      </c>
      <c r="E708" s="20">
        <v>8</v>
      </c>
    </row>
    <row r="709" spans="1:5" x14ac:dyDescent="0.25">
      <c r="A709" s="19" t="s">
        <v>8219</v>
      </c>
      <c r="B709" s="21">
        <v>23</v>
      </c>
      <c r="D709" s="19" t="s">
        <v>8221</v>
      </c>
      <c r="E709" s="21">
        <v>0</v>
      </c>
    </row>
    <row r="710" spans="1:5" x14ac:dyDescent="0.25">
      <c r="A710" s="18" t="s">
        <v>8219</v>
      </c>
      <c r="B710" s="20">
        <v>4</v>
      </c>
      <c r="D710" s="18" t="s">
        <v>8221</v>
      </c>
      <c r="E710" s="20">
        <v>1</v>
      </c>
    </row>
    <row r="711" spans="1:5" x14ac:dyDescent="0.25">
      <c r="A711" s="19" t="s">
        <v>8219</v>
      </c>
      <c r="B711" s="21">
        <v>112</v>
      </c>
      <c r="D711" s="19" t="s">
        <v>8221</v>
      </c>
      <c r="E711" s="21">
        <v>3</v>
      </c>
    </row>
    <row r="712" spans="1:5" x14ac:dyDescent="0.25">
      <c r="A712" s="18" t="s">
        <v>8219</v>
      </c>
      <c r="B712" s="20">
        <v>27</v>
      </c>
      <c r="D712" s="18" t="s">
        <v>8221</v>
      </c>
      <c r="E712" s="20">
        <v>4</v>
      </c>
    </row>
    <row r="713" spans="1:5" x14ac:dyDescent="0.25">
      <c r="A713" s="19" t="s">
        <v>8219</v>
      </c>
      <c r="B713" s="21">
        <v>11</v>
      </c>
      <c r="D713" s="19" t="s">
        <v>8221</v>
      </c>
      <c r="E713" s="21">
        <v>9</v>
      </c>
    </row>
    <row r="714" spans="1:5" x14ac:dyDescent="0.25">
      <c r="A714" s="18" t="s">
        <v>8219</v>
      </c>
      <c r="B714" s="20">
        <v>26</v>
      </c>
      <c r="D714" s="18" t="s">
        <v>8221</v>
      </c>
      <c r="E714" s="20">
        <v>16</v>
      </c>
    </row>
    <row r="715" spans="1:5" x14ac:dyDescent="0.25">
      <c r="A715" s="19" t="s">
        <v>8219</v>
      </c>
      <c r="B715" s="21">
        <v>77</v>
      </c>
      <c r="D715" s="19" t="s">
        <v>8221</v>
      </c>
      <c r="E715" s="21">
        <v>1</v>
      </c>
    </row>
    <row r="716" spans="1:5" x14ac:dyDescent="0.25">
      <c r="A716" s="18" t="s">
        <v>8219</v>
      </c>
      <c r="B716" s="20">
        <v>136</v>
      </c>
      <c r="D716" s="18" t="s">
        <v>8221</v>
      </c>
      <c r="E716" s="20">
        <v>7</v>
      </c>
    </row>
    <row r="717" spans="1:5" x14ac:dyDescent="0.25">
      <c r="A717" s="19" t="s">
        <v>8219</v>
      </c>
      <c r="B717" s="21">
        <v>157</v>
      </c>
      <c r="D717" s="19" t="s">
        <v>8221</v>
      </c>
      <c r="E717" s="21">
        <v>0</v>
      </c>
    </row>
    <row r="718" spans="1:5" x14ac:dyDescent="0.25">
      <c r="A718" s="18" t="s">
        <v>8219</v>
      </c>
      <c r="B718" s="20">
        <v>158</v>
      </c>
      <c r="D718" s="18" t="s">
        <v>8221</v>
      </c>
      <c r="E718" s="20">
        <v>0</v>
      </c>
    </row>
    <row r="719" spans="1:5" x14ac:dyDescent="0.25">
      <c r="A719" s="19" t="s">
        <v>8219</v>
      </c>
      <c r="B719" s="21">
        <v>27</v>
      </c>
      <c r="D719" s="19" t="s">
        <v>8221</v>
      </c>
      <c r="E719" s="21">
        <v>0</v>
      </c>
    </row>
    <row r="720" spans="1:5" x14ac:dyDescent="0.25">
      <c r="A720" s="18" t="s">
        <v>8219</v>
      </c>
      <c r="B720" s="20">
        <v>23</v>
      </c>
      <c r="D720" s="18" t="s">
        <v>8221</v>
      </c>
      <c r="E720" s="20">
        <v>0</v>
      </c>
    </row>
    <row r="721" spans="1:5" x14ac:dyDescent="0.25">
      <c r="A721" s="19" t="s">
        <v>8219</v>
      </c>
      <c r="B721" s="21">
        <v>17</v>
      </c>
      <c r="D721" s="19" t="s">
        <v>8221</v>
      </c>
      <c r="E721" s="21">
        <v>0</v>
      </c>
    </row>
    <row r="722" spans="1:5" x14ac:dyDescent="0.25">
      <c r="A722" s="18" t="s">
        <v>8219</v>
      </c>
      <c r="B722" s="20">
        <v>37</v>
      </c>
      <c r="D722" s="18" t="s">
        <v>8221</v>
      </c>
      <c r="E722" s="20">
        <v>1</v>
      </c>
    </row>
    <row r="723" spans="1:5" x14ac:dyDescent="0.25">
      <c r="A723" s="19" t="s">
        <v>8219</v>
      </c>
      <c r="B723" s="21">
        <v>65</v>
      </c>
      <c r="D723" s="19" t="s">
        <v>8221</v>
      </c>
      <c r="E723" s="21">
        <v>2</v>
      </c>
    </row>
    <row r="724" spans="1:5" x14ac:dyDescent="0.25">
      <c r="A724" s="18" t="s">
        <v>8219</v>
      </c>
      <c r="B724" s="20">
        <v>18</v>
      </c>
      <c r="D724" s="18" t="s">
        <v>8221</v>
      </c>
      <c r="E724" s="20">
        <v>1</v>
      </c>
    </row>
    <row r="725" spans="1:5" x14ac:dyDescent="0.25">
      <c r="A725" s="19" t="s">
        <v>8219</v>
      </c>
      <c r="B725" s="21">
        <v>25</v>
      </c>
      <c r="D725" s="19" t="s">
        <v>8221</v>
      </c>
      <c r="E725" s="21">
        <v>15</v>
      </c>
    </row>
    <row r="726" spans="1:5" x14ac:dyDescent="0.25">
      <c r="A726" s="18" t="s">
        <v>8219</v>
      </c>
      <c r="B726" s="20">
        <v>104</v>
      </c>
      <c r="D726" s="18" t="s">
        <v>8221</v>
      </c>
      <c r="E726" s="20">
        <v>1</v>
      </c>
    </row>
    <row r="727" spans="1:5" x14ac:dyDescent="0.25">
      <c r="A727" s="19" t="s">
        <v>8219</v>
      </c>
      <c r="B727" s="21">
        <v>108</v>
      </c>
      <c r="D727" s="19" t="s">
        <v>8221</v>
      </c>
      <c r="E727" s="21">
        <v>1</v>
      </c>
    </row>
    <row r="728" spans="1:5" x14ac:dyDescent="0.25">
      <c r="A728" s="18" t="s">
        <v>8219</v>
      </c>
      <c r="B728" s="20">
        <v>38</v>
      </c>
      <c r="D728" s="18" t="s">
        <v>8221</v>
      </c>
      <c r="E728" s="20">
        <v>0</v>
      </c>
    </row>
    <row r="729" spans="1:5" x14ac:dyDescent="0.25">
      <c r="A729" s="19" t="s">
        <v>8219</v>
      </c>
      <c r="B729" s="21">
        <v>88</v>
      </c>
      <c r="D729" s="19" t="s">
        <v>8221</v>
      </c>
      <c r="E729" s="21">
        <v>39</v>
      </c>
    </row>
    <row r="730" spans="1:5" x14ac:dyDescent="0.25">
      <c r="A730" s="18" t="s">
        <v>8219</v>
      </c>
      <c r="B730" s="20">
        <v>82</v>
      </c>
      <c r="D730" s="18" t="s">
        <v>8221</v>
      </c>
      <c r="E730" s="20">
        <v>103</v>
      </c>
    </row>
    <row r="731" spans="1:5" x14ac:dyDescent="0.25">
      <c r="A731" s="19" t="s">
        <v>8219</v>
      </c>
      <c r="B731" s="21">
        <v>126</v>
      </c>
      <c r="D731" s="19" t="s">
        <v>8221</v>
      </c>
      <c r="E731" s="21">
        <v>0</v>
      </c>
    </row>
    <row r="732" spans="1:5" x14ac:dyDescent="0.25">
      <c r="A732" s="18" t="s">
        <v>8219</v>
      </c>
      <c r="B732" s="20">
        <v>133</v>
      </c>
      <c r="D732" s="18" t="s">
        <v>8221</v>
      </c>
      <c r="E732" s="20">
        <v>39</v>
      </c>
    </row>
    <row r="733" spans="1:5" x14ac:dyDescent="0.25">
      <c r="A733" s="19" t="s">
        <v>8219</v>
      </c>
      <c r="B733" s="21">
        <v>47</v>
      </c>
      <c r="D733" s="19" t="s">
        <v>8221</v>
      </c>
      <c r="E733" s="21">
        <v>15</v>
      </c>
    </row>
    <row r="734" spans="1:5" x14ac:dyDescent="0.25">
      <c r="A734" s="18" t="s">
        <v>8219</v>
      </c>
      <c r="B734" s="20">
        <v>58</v>
      </c>
      <c r="D734" s="18" t="s">
        <v>8221</v>
      </c>
      <c r="E734" s="20">
        <v>22</v>
      </c>
    </row>
    <row r="735" spans="1:5" x14ac:dyDescent="0.25">
      <c r="A735" s="19" t="s">
        <v>8219</v>
      </c>
      <c r="B735" s="21">
        <v>32</v>
      </c>
      <c r="D735" s="19" t="s">
        <v>8221</v>
      </c>
      <c r="E735" s="21">
        <v>92</v>
      </c>
    </row>
    <row r="736" spans="1:5" x14ac:dyDescent="0.25">
      <c r="A736" s="18" t="s">
        <v>8219</v>
      </c>
      <c r="B736" s="20">
        <v>37</v>
      </c>
      <c r="D736" s="18" t="s">
        <v>8221</v>
      </c>
      <c r="E736" s="20">
        <v>25</v>
      </c>
    </row>
    <row r="737" spans="1:5" x14ac:dyDescent="0.25">
      <c r="A737" s="19" t="s">
        <v>8219</v>
      </c>
      <c r="B737" s="21">
        <v>87</v>
      </c>
      <c r="D737" s="19" t="s">
        <v>8221</v>
      </c>
      <c r="E737" s="21">
        <v>19</v>
      </c>
    </row>
    <row r="738" spans="1:5" x14ac:dyDescent="0.25">
      <c r="A738" s="18" t="s">
        <v>8219</v>
      </c>
      <c r="B738" s="20">
        <v>15</v>
      </c>
      <c r="D738" s="18" t="s">
        <v>8221</v>
      </c>
      <c r="E738" s="20">
        <v>19</v>
      </c>
    </row>
    <row r="739" spans="1:5" x14ac:dyDescent="0.25">
      <c r="A739" s="19" t="s">
        <v>8219</v>
      </c>
      <c r="B739" s="21">
        <v>27</v>
      </c>
      <c r="D739" s="19" t="s">
        <v>8221</v>
      </c>
      <c r="E739" s="21">
        <v>13</v>
      </c>
    </row>
    <row r="740" spans="1:5" x14ac:dyDescent="0.25">
      <c r="A740" s="18" t="s">
        <v>8219</v>
      </c>
      <c r="B740" s="20">
        <v>19</v>
      </c>
      <c r="D740" s="18" t="s">
        <v>8221</v>
      </c>
      <c r="E740" s="20">
        <v>124</v>
      </c>
    </row>
    <row r="741" spans="1:5" x14ac:dyDescent="0.25">
      <c r="A741" s="19" t="s">
        <v>8219</v>
      </c>
      <c r="B741" s="21">
        <v>17</v>
      </c>
      <c r="D741" s="19" t="s">
        <v>8221</v>
      </c>
      <c r="E741" s="21">
        <v>4</v>
      </c>
    </row>
    <row r="742" spans="1:5" x14ac:dyDescent="0.25">
      <c r="A742" s="18" t="s">
        <v>8219</v>
      </c>
      <c r="B742" s="20">
        <v>26</v>
      </c>
      <c r="D742" s="18" t="s">
        <v>8221</v>
      </c>
      <c r="E742" s="20">
        <v>10</v>
      </c>
    </row>
    <row r="743" spans="1:5" x14ac:dyDescent="0.25">
      <c r="A743" s="19" t="s">
        <v>8219</v>
      </c>
      <c r="B743" s="21">
        <v>28</v>
      </c>
      <c r="D743" s="19" t="s">
        <v>8221</v>
      </c>
      <c r="E743" s="21">
        <v>15</v>
      </c>
    </row>
    <row r="744" spans="1:5" x14ac:dyDescent="0.25">
      <c r="A744" s="18" t="s">
        <v>8219</v>
      </c>
      <c r="B744" s="20">
        <v>37</v>
      </c>
      <c r="D744" s="18" t="s">
        <v>8221</v>
      </c>
      <c r="E744" s="20">
        <v>38</v>
      </c>
    </row>
    <row r="745" spans="1:5" x14ac:dyDescent="0.25">
      <c r="A745" s="19" t="s">
        <v>8219</v>
      </c>
      <c r="B745" s="21">
        <v>128</v>
      </c>
      <c r="D745" s="19" t="s">
        <v>8221</v>
      </c>
      <c r="E745" s="21">
        <v>152</v>
      </c>
    </row>
    <row r="746" spans="1:5" x14ac:dyDescent="0.25">
      <c r="A746" s="18" t="s">
        <v>8219</v>
      </c>
      <c r="B746" s="20">
        <v>10</v>
      </c>
      <c r="D746" s="18" t="s">
        <v>8221</v>
      </c>
      <c r="E746" s="20">
        <v>24</v>
      </c>
    </row>
    <row r="747" spans="1:5" x14ac:dyDescent="0.25">
      <c r="A747" s="19" t="s">
        <v>8219</v>
      </c>
      <c r="B747" s="21">
        <v>83</v>
      </c>
      <c r="D747" s="19" t="s">
        <v>8221</v>
      </c>
      <c r="E747" s="21">
        <v>76</v>
      </c>
    </row>
    <row r="748" spans="1:5" x14ac:dyDescent="0.25">
      <c r="A748" s="18" t="s">
        <v>8219</v>
      </c>
      <c r="B748" s="20">
        <v>46</v>
      </c>
      <c r="D748" s="18" t="s">
        <v>8221</v>
      </c>
      <c r="E748" s="20">
        <v>185</v>
      </c>
    </row>
    <row r="749" spans="1:5" x14ac:dyDescent="0.25">
      <c r="A749" s="19" t="s">
        <v>8219</v>
      </c>
      <c r="B749" s="21">
        <v>90</v>
      </c>
      <c r="D749" s="19" t="s">
        <v>8221</v>
      </c>
      <c r="E749" s="21">
        <v>33</v>
      </c>
    </row>
    <row r="750" spans="1:5" x14ac:dyDescent="0.25">
      <c r="A750" s="18" t="s">
        <v>8219</v>
      </c>
      <c r="B750" s="20">
        <v>81</v>
      </c>
      <c r="D750" s="18" t="s">
        <v>8221</v>
      </c>
      <c r="E750" s="20">
        <v>108</v>
      </c>
    </row>
    <row r="751" spans="1:5" x14ac:dyDescent="0.25">
      <c r="A751" s="19" t="s">
        <v>8219</v>
      </c>
      <c r="B751" s="21">
        <v>32</v>
      </c>
      <c r="D751" s="19" t="s">
        <v>8221</v>
      </c>
      <c r="E751" s="21">
        <v>29</v>
      </c>
    </row>
    <row r="752" spans="1:5" x14ac:dyDescent="0.25">
      <c r="A752" s="18" t="s">
        <v>8219</v>
      </c>
      <c r="B752" s="20">
        <v>20</v>
      </c>
      <c r="D752" s="18" t="s">
        <v>8221</v>
      </c>
      <c r="E752" s="20">
        <v>24</v>
      </c>
    </row>
    <row r="753" spans="1:5" x14ac:dyDescent="0.25">
      <c r="A753" s="19" t="s">
        <v>8219</v>
      </c>
      <c r="B753" s="21">
        <v>70</v>
      </c>
      <c r="D753" s="19" t="s">
        <v>8221</v>
      </c>
      <c r="E753" s="21">
        <v>4</v>
      </c>
    </row>
    <row r="754" spans="1:5" x14ac:dyDescent="0.25">
      <c r="A754" s="18" t="s">
        <v>8219</v>
      </c>
      <c r="B754" s="20">
        <v>168</v>
      </c>
      <c r="D754" s="18" t="s">
        <v>8221</v>
      </c>
      <c r="E754" s="20">
        <v>4</v>
      </c>
    </row>
    <row r="755" spans="1:5" x14ac:dyDescent="0.25">
      <c r="A755" s="19" t="s">
        <v>8219</v>
      </c>
      <c r="B755" s="21">
        <v>34</v>
      </c>
      <c r="D755" s="19" t="s">
        <v>8221</v>
      </c>
      <c r="E755" s="21">
        <v>15</v>
      </c>
    </row>
    <row r="756" spans="1:5" x14ac:dyDescent="0.25">
      <c r="A756" s="18" t="s">
        <v>8219</v>
      </c>
      <c r="B756" s="20">
        <v>48</v>
      </c>
      <c r="D756" s="18" t="s">
        <v>8221</v>
      </c>
      <c r="E756" s="20">
        <v>4</v>
      </c>
    </row>
    <row r="757" spans="1:5" x14ac:dyDescent="0.25">
      <c r="A757" s="19" t="s">
        <v>8219</v>
      </c>
      <c r="B757" s="21">
        <v>48</v>
      </c>
      <c r="D757" s="19" t="s">
        <v>8221</v>
      </c>
      <c r="E757" s="21">
        <v>139</v>
      </c>
    </row>
    <row r="758" spans="1:5" x14ac:dyDescent="0.25">
      <c r="A758" s="18" t="s">
        <v>8219</v>
      </c>
      <c r="B758" s="20">
        <v>221</v>
      </c>
      <c r="D758" s="18" t="s">
        <v>8221</v>
      </c>
      <c r="E758" s="20">
        <v>2</v>
      </c>
    </row>
    <row r="759" spans="1:5" x14ac:dyDescent="0.25">
      <c r="A759" s="19" t="s">
        <v>8219</v>
      </c>
      <c r="B759" s="21">
        <v>107</v>
      </c>
      <c r="D759" s="19" t="s">
        <v>8221</v>
      </c>
      <c r="E759" s="21">
        <v>18</v>
      </c>
    </row>
    <row r="760" spans="1:5" x14ac:dyDescent="0.25">
      <c r="A760" s="18" t="s">
        <v>8219</v>
      </c>
      <c r="B760" s="20">
        <v>45</v>
      </c>
      <c r="D760" s="18" t="s">
        <v>8221</v>
      </c>
      <c r="E760" s="20">
        <v>81</v>
      </c>
    </row>
    <row r="761" spans="1:5" x14ac:dyDescent="0.25">
      <c r="A761" s="19" t="s">
        <v>8219</v>
      </c>
      <c r="B761" s="21">
        <v>36</v>
      </c>
      <c r="D761" s="19" t="s">
        <v>8221</v>
      </c>
      <c r="E761" s="21">
        <v>86</v>
      </c>
    </row>
    <row r="762" spans="1:5" x14ac:dyDescent="0.25">
      <c r="A762" s="18" t="s">
        <v>8219</v>
      </c>
      <c r="B762" s="20">
        <v>101</v>
      </c>
      <c r="D762" s="18" t="s">
        <v>8221</v>
      </c>
      <c r="E762" s="20">
        <v>140</v>
      </c>
    </row>
    <row r="763" spans="1:5" x14ac:dyDescent="0.25">
      <c r="A763" s="19" t="s">
        <v>8219</v>
      </c>
      <c r="B763" s="21">
        <v>62</v>
      </c>
      <c r="D763" s="19" t="s">
        <v>8221</v>
      </c>
      <c r="E763" s="21">
        <v>37</v>
      </c>
    </row>
    <row r="764" spans="1:5" x14ac:dyDescent="0.25">
      <c r="A764" s="18" t="s">
        <v>8219</v>
      </c>
      <c r="B764" s="20">
        <v>32</v>
      </c>
      <c r="D764" s="18" t="s">
        <v>8221</v>
      </c>
      <c r="E764" s="20">
        <v>6</v>
      </c>
    </row>
    <row r="765" spans="1:5" x14ac:dyDescent="0.25">
      <c r="A765" s="19" t="s">
        <v>8219</v>
      </c>
      <c r="B765" s="21">
        <v>89</v>
      </c>
      <c r="D765" s="19" t="s">
        <v>8221</v>
      </c>
      <c r="E765" s="21">
        <v>113</v>
      </c>
    </row>
    <row r="766" spans="1:5" x14ac:dyDescent="0.25">
      <c r="A766" s="18" t="s">
        <v>8219</v>
      </c>
      <c r="B766" s="20">
        <v>93</v>
      </c>
      <c r="D766" s="18" t="s">
        <v>8221</v>
      </c>
      <c r="E766" s="20">
        <v>37</v>
      </c>
    </row>
    <row r="767" spans="1:5" x14ac:dyDescent="0.25">
      <c r="A767" s="19" t="s">
        <v>8219</v>
      </c>
      <c r="B767" s="21">
        <v>98</v>
      </c>
      <c r="D767" s="19" t="s">
        <v>8221</v>
      </c>
      <c r="E767" s="21">
        <v>18</v>
      </c>
    </row>
    <row r="768" spans="1:5" x14ac:dyDescent="0.25">
      <c r="A768" s="18" t="s">
        <v>8219</v>
      </c>
      <c r="B768" s="20">
        <v>82</v>
      </c>
      <c r="D768" s="18" t="s">
        <v>8221</v>
      </c>
      <c r="E768" s="20">
        <v>75</v>
      </c>
    </row>
    <row r="769" spans="1:5" x14ac:dyDescent="0.25">
      <c r="A769" s="19" t="s">
        <v>8219</v>
      </c>
      <c r="B769" s="21">
        <v>116</v>
      </c>
      <c r="D769" s="19" t="s">
        <v>8221</v>
      </c>
      <c r="E769" s="21">
        <v>52</v>
      </c>
    </row>
    <row r="770" spans="1:5" x14ac:dyDescent="0.25">
      <c r="A770" s="18" t="s">
        <v>8219</v>
      </c>
      <c r="B770" s="20">
        <v>52</v>
      </c>
      <c r="D770" s="18" t="s">
        <v>8221</v>
      </c>
      <c r="E770" s="20">
        <v>122</v>
      </c>
    </row>
    <row r="771" spans="1:5" x14ac:dyDescent="0.25">
      <c r="A771" s="19" t="s">
        <v>8219</v>
      </c>
      <c r="B771" s="21">
        <v>23</v>
      </c>
      <c r="D771" s="19" t="s">
        <v>8221</v>
      </c>
      <c r="E771" s="21">
        <v>8</v>
      </c>
    </row>
    <row r="772" spans="1:5" x14ac:dyDescent="0.25">
      <c r="A772" s="18" t="s">
        <v>8219</v>
      </c>
      <c r="B772" s="20">
        <v>77</v>
      </c>
      <c r="D772" s="18" t="s">
        <v>8221</v>
      </c>
      <c r="E772" s="20">
        <v>8</v>
      </c>
    </row>
    <row r="773" spans="1:5" x14ac:dyDescent="0.25">
      <c r="A773" s="19" t="s">
        <v>8219</v>
      </c>
      <c r="B773" s="21">
        <v>49</v>
      </c>
      <c r="D773" s="19" t="s">
        <v>8221</v>
      </c>
      <c r="E773" s="21">
        <v>96</v>
      </c>
    </row>
    <row r="774" spans="1:5" x14ac:dyDescent="0.25">
      <c r="A774" s="18" t="s">
        <v>8219</v>
      </c>
      <c r="B774" s="20">
        <v>59</v>
      </c>
      <c r="D774" s="18" t="s">
        <v>8221</v>
      </c>
      <c r="E774" s="20">
        <v>9</v>
      </c>
    </row>
    <row r="775" spans="1:5" x14ac:dyDescent="0.25">
      <c r="A775" s="19" t="s">
        <v>8219</v>
      </c>
      <c r="B775" s="21">
        <v>113</v>
      </c>
      <c r="D775" s="19" t="s">
        <v>8221</v>
      </c>
      <c r="E775" s="21">
        <v>2</v>
      </c>
    </row>
    <row r="776" spans="1:5" x14ac:dyDescent="0.25">
      <c r="A776" s="18" t="s">
        <v>8219</v>
      </c>
      <c r="B776" s="20">
        <v>34</v>
      </c>
      <c r="D776" s="18" t="s">
        <v>8221</v>
      </c>
      <c r="E776" s="20">
        <v>26</v>
      </c>
    </row>
    <row r="777" spans="1:5" x14ac:dyDescent="0.25">
      <c r="A777" s="19" t="s">
        <v>8219</v>
      </c>
      <c r="B777" s="21">
        <v>42</v>
      </c>
      <c r="D777" s="19" t="s">
        <v>8221</v>
      </c>
      <c r="E777" s="21">
        <v>23</v>
      </c>
    </row>
    <row r="778" spans="1:5" x14ac:dyDescent="0.25">
      <c r="A778" s="18" t="s">
        <v>8219</v>
      </c>
      <c r="B778" s="20">
        <v>42</v>
      </c>
      <c r="D778" s="18" t="s">
        <v>8221</v>
      </c>
      <c r="E778" s="20">
        <v>0</v>
      </c>
    </row>
    <row r="779" spans="1:5" x14ac:dyDescent="0.25">
      <c r="A779" s="19" t="s">
        <v>8219</v>
      </c>
      <c r="B779" s="21">
        <v>49</v>
      </c>
      <c r="D779" s="19" t="s">
        <v>8221</v>
      </c>
      <c r="E779" s="21">
        <v>140</v>
      </c>
    </row>
    <row r="780" spans="1:5" x14ac:dyDescent="0.25">
      <c r="A780" s="18" t="s">
        <v>8219</v>
      </c>
      <c r="B780" s="20">
        <v>56</v>
      </c>
      <c r="D780" s="18" t="s">
        <v>8221</v>
      </c>
      <c r="E780" s="20">
        <v>0</v>
      </c>
    </row>
    <row r="781" spans="1:5" x14ac:dyDescent="0.25">
      <c r="A781" s="19" t="s">
        <v>8219</v>
      </c>
      <c r="B781" s="21">
        <v>25</v>
      </c>
      <c r="D781" s="19" t="s">
        <v>8221</v>
      </c>
      <c r="E781" s="21">
        <v>6</v>
      </c>
    </row>
    <row r="782" spans="1:5" x14ac:dyDescent="0.25">
      <c r="A782" s="18" t="s">
        <v>8219</v>
      </c>
      <c r="B782" s="20">
        <v>52</v>
      </c>
      <c r="D782" s="18" t="s">
        <v>8221</v>
      </c>
      <c r="E782" s="20">
        <v>100</v>
      </c>
    </row>
    <row r="783" spans="1:5" x14ac:dyDescent="0.25">
      <c r="A783" s="19" t="s">
        <v>8219</v>
      </c>
      <c r="B783" s="21">
        <v>34</v>
      </c>
      <c r="D783" s="19" t="s">
        <v>8221</v>
      </c>
      <c r="E783" s="21">
        <v>0</v>
      </c>
    </row>
    <row r="784" spans="1:5" x14ac:dyDescent="0.25">
      <c r="A784" s="18" t="s">
        <v>8219</v>
      </c>
      <c r="B784" s="20">
        <v>67</v>
      </c>
      <c r="D784" s="18" t="s">
        <v>8221</v>
      </c>
      <c r="E784" s="20">
        <v>4</v>
      </c>
    </row>
    <row r="785" spans="1:5" x14ac:dyDescent="0.25">
      <c r="A785" s="19" t="s">
        <v>8219</v>
      </c>
      <c r="B785" s="21">
        <v>70</v>
      </c>
      <c r="D785" s="19" t="s">
        <v>8221</v>
      </c>
      <c r="E785" s="21">
        <v>8</v>
      </c>
    </row>
    <row r="786" spans="1:5" x14ac:dyDescent="0.25">
      <c r="A786" s="18" t="s">
        <v>8219</v>
      </c>
      <c r="B786" s="20">
        <v>89</v>
      </c>
      <c r="D786" s="18" t="s">
        <v>8221</v>
      </c>
      <c r="E786" s="20">
        <v>0</v>
      </c>
    </row>
    <row r="787" spans="1:5" x14ac:dyDescent="0.25">
      <c r="A787" s="19" t="s">
        <v>8219</v>
      </c>
      <c r="B787" s="21">
        <v>107</v>
      </c>
      <c r="D787" s="19" t="s">
        <v>8221</v>
      </c>
      <c r="E787" s="21">
        <v>16</v>
      </c>
    </row>
    <row r="788" spans="1:5" x14ac:dyDescent="0.25">
      <c r="A788" s="18" t="s">
        <v>8219</v>
      </c>
      <c r="B788" s="20">
        <v>159</v>
      </c>
      <c r="D788" s="18" t="s">
        <v>8221</v>
      </c>
      <c r="E788" s="20">
        <v>2</v>
      </c>
    </row>
    <row r="789" spans="1:5" x14ac:dyDescent="0.25">
      <c r="A789" s="19" t="s">
        <v>8219</v>
      </c>
      <c r="B789" s="21">
        <v>181</v>
      </c>
      <c r="D789" s="19" t="s">
        <v>8221</v>
      </c>
      <c r="E789" s="21">
        <v>48</v>
      </c>
    </row>
    <row r="790" spans="1:5" x14ac:dyDescent="0.25">
      <c r="A790" s="18" t="s">
        <v>8219</v>
      </c>
      <c r="B790" s="20">
        <v>131</v>
      </c>
      <c r="D790" s="18" t="s">
        <v>8221</v>
      </c>
      <c r="E790" s="20">
        <v>2</v>
      </c>
    </row>
    <row r="791" spans="1:5" x14ac:dyDescent="0.25">
      <c r="A791" s="19" t="s">
        <v>8219</v>
      </c>
      <c r="B791" s="21">
        <v>125</v>
      </c>
      <c r="D791" s="19" t="s">
        <v>8221</v>
      </c>
      <c r="E791" s="21">
        <v>2</v>
      </c>
    </row>
    <row r="792" spans="1:5" x14ac:dyDescent="0.25">
      <c r="A792" s="18" t="s">
        <v>8219</v>
      </c>
      <c r="B792" s="20">
        <v>61</v>
      </c>
      <c r="D792" s="18" t="s">
        <v>8221</v>
      </c>
      <c r="E792" s="20">
        <v>1</v>
      </c>
    </row>
    <row r="793" spans="1:5" x14ac:dyDescent="0.25">
      <c r="A793" s="19" t="s">
        <v>8219</v>
      </c>
      <c r="B793" s="21">
        <v>90</v>
      </c>
      <c r="D793" s="19" t="s">
        <v>8221</v>
      </c>
      <c r="E793" s="21">
        <v>17</v>
      </c>
    </row>
    <row r="794" spans="1:5" x14ac:dyDescent="0.25">
      <c r="A794" s="18" t="s">
        <v>8219</v>
      </c>
      <c r="B794" s="20">
        <v>35</v>
      </c>
      <c r="D794" s="18" t="s">
        <v>8221</v>
      </c>
      <c r="E794" s="20">
        <v>0</v>
      </c>
    </row>
    <row r="795" spans="1:5" x14ac:dyDescent="0.25">
      <c r="A795" s="19" t="s">
        <v>8219</v>
      </c>
      <c r="B795" s="21">
        <v>90</v>
      </c>
      <c r="D795" s="19" t="s">
        <v>8221</v>
      </c>
      <c r="E795" s="21">
        <v>11</v>
      </c>
    </row>
    <row r="796" spans="1:5" x14ac:dyDescent="0.25">
      <c r="A796" s="18" t="s">
        <v>8219</v>
      </c>
      <c r="B796" s="20">
        <v>4</v>
      </c>
      <c r="D796" s="18" t="s">
        <v>8221</v>
      </c>
      <c r="E796" s="20">
        <v>95</v>
      </c>
    </row>
    <row r="797" spans="1:5" x14ac:dyDescent="0.25">
      <c r="A797" s="19" t="s">
        <v>8219</v>
      </c>
      <c r="B797" s="21">
        <v>120</v>
      </c>
      <c r="D797" s="19" t="s">
        <v>8221</v>
      </c>
      <c r="E797" s="21">
        <v>13</v>
      </c>
    </row>
    <row r="798" spans="1:5" x14ac:dyDescent="0.25">
      <c r="A798" s="18" t="s">
        <v>8219</v>
      </c>
      <c r="B798" s="20">
        <v>14</v>
      </c>
      <c r="D798" s="18" t="s">
        <v>8221</v>
      </c>
      <c r="E798" s="20">
        <v>2</v>
      </c>
    </row>
    <row r="799" spans="1:5" x14ac:dyDescent="0.25">
      <c r="A799" s="19" t="s">
        <v>8219</v>
      </c>
      <c r="B799" s="21">
        <v>27</v>
      </c>
      <c r="D799" s="19" t="s">
        <v>8221</v>
      </c>
      <c r="E799" s="21">
        <v>2</v>
      </c>
    </row>
    <row r="800" spans="1:5" x14ac:dyDescent="0.25">
      <c r="A800" s="18" t="s">
        <v>8219</v>
      </c>
      <c r="B800" s="20">
        <v>49</v>
      </c>
      <c r="D800" s="18" t="s">
        <v>8221</v>
      </c>
      <c r="E800" s="20">
        <v>3</v>
      </c>
    </row>
    <row r="801" spans="1:5" x14ac:dyDescent="0.25">
      <c r="A801" s="19" t="s">
        <v>8219</v>
      </c>
      <c r="B801" s="21">
        <v>102</v>
      </c>
      <c r="D801" s="19" t="s">
        <v>8221</v>
      </c>
      <c r="E801" s="21">
        <v>0</v>
      </c>
    </row>
    <row r="802" spans="1:5" x14ac:dyDescent="0.25">
      <c r="A802" s="18" t="s">
        <v>8219</v>
      </c>
      <c r="B802" s="20">
        <v>3</v>
      </c>
      <c r="D802" s="18" t="s">
        <v>8221</v>
      </c>
      <c r="E802" s="20">
        <v>0</v>
      </c>
    </row>
    <row r="803" spans="1:5" x14ac:dyDescent="0.25">
      <c r="A803" s="19" t="s">
        <v>8219</v>
      </c>
      <c r="B803" s="21">
        <v>25</v>
      </c>
      <c r="D803" s="19" t="s">
        <v>8221</v>
      </c>
      <c r="E803" s="21">
        <v>0</v>
      </c>
    </row>
    <row r="804" spans="1:5" x14ac:dyDescent="0.25">
      <c r="A804" s="18" t="s">
        <v>8219</v>
      </c>
      <c r="B804" s="20">
        <v>118</v>
      </c>
      <c r="D804" s="18" t="s">
        <v>8221</v>
      </c>
      <c r="E804" s="20">
        <v>2</v>
      </c>
    </row>
    <row r="805" spans="1:5" x14ac:dyDescent="0.25">
      <c r="A805" s="19" t="s">
        <v>8219</v>
      </c>
      <c r="B805" s="21">
        <v>57</v>
      </c>
      <c r="D805" s="19" t="s">
        <v>8221</v>
      </c>
      <c r="E805" s="21">
        <v>24</v>
      </c>
    </row>
    <row r="806" spans="1:5" x14ac:dyDescent="0.25">
      <c r="A806" s="18" t="s">
        <v>8219</v>
      </c>
      <c r="B806" s="20">
        <v>11</v>
      </c>
      <c r="D806" s="18" t="s">
        <v>8221</v>
      </c>
      <c r="E806" s="20">
        <v>25</v>
      </c>
    </row>
    <row r="807" spans="1:5" x14ac:dyDescent="0.25">
      <c r="A807" s="19" t="s">
        <v>8219</v>
      </c>
      <c r="B807" s="21">
        <v>33</v>
      </c>
      <c r="D807" s="19" t="s">
        <v>8221</v>
      </c>
      <c r="E807" s="21">
        <v>3</v>
      </c>
    </row>
    <row r="808" spans="1:5" x14ac:dyDescent="0.25">
      <c r="A808" s="18" t="s">
        <v>8219</v>
      </c>
      <c r="B808" s="20">
        <v>40</v>
      </c>
      <c r="D808" s="18" t="s">
        <v>8221</v>
      </c>
      <c r="E808" s="20">
        <v>41</v>
      </c>
    </row>
    <row r="809" spans="1:5" x14ac:dyDescent="0.25">
      <c r="A809" s="19" t="s">
        <v>8219</v>
      </c>
      <c r="B809" s="21">
        <v>50</v>
      </c>
      <c r="D809" s="19" t="s">
        <v>8221</v>
      </c>
      <c r="E809" s="21">
        <v>2</v>
      </c>
    </row>
    <row r="810" spans="1:5" x14ac:dyDescent="0.25">
      <c r="A810" s="18" t="s">
        <v>8219</v>
      </c>
      <c r="B810" s="20">
        <v>38</v>
      </c>
      <c r="D810" s="18" t="s">
        <v>8221</v>
      </c>
      <c r="E810" s="20">
        <v>4</v>
      </c>
    </row>
    <row r="811" spans="1:5" x14ac:dyDescent="0.25">
      <c r="A811" s="19" t="s">
        <v>8219</v>
      </c>
      <c r="B811" s="21">
        <v>96</v>
      </c>
      <c r="D811" s="19" t="s">
        <v>8221</v>
      </c>
      <c r="E811" s="21">
        <v>99</v>
      </c>
    </row>
    <row r="812" spans="1:5" x14ac:dyDescent="0.25">
      <c r="A812" s="18" t="s">
        <v>8219</v>
      </c>
      <c r="B812" s="20">
        <v>48</v>
      </c>
      <c r="D812" s="18" t="s">
        <v>8221</v>
      </c>
      <c r="E812" s="20">
        <v>4</v>
      </c>
    </row>
    <row r="813" spans="1:5" x14ac:dyDescent="0.25">
      <c r="A813" s="19" t="s">
        <v>8219</v>
      </c>
      <c r="B813" s="21">
        <v>33</v>
      </c>
      <c r="D813" s="19" t="s">
        <v>8221</v>
      </c>
      <c r="E813" s="21">
        <v>4</v>
      </c>
    </row>
    <row r="814" spans="1:5" x14ac:dyDescent="0.25">
      <c r="A814" s="18" t="s">
        <v>8219</v>
      </c>
      <c r="B814" s="20">
        <v>226</v>
      </c>
      <c r="D814" s="18" t="s">
        <v>8221</v>
      </c>
      <c r="E814" s="20">
        <v>38</v>
      </c>
    </row>
    <row r="815" spans="1:5" x14ac:dyDescent="0.25">
      <c r="A815" s="19" t="s">
        <v>8219</v>
      </c>
      <c r="B815" s="21">
        <v>14</v>
      </c>
      <c r="D815" s="19" t="s">
        <v>8221</v>
      </c>
      <c r="E815" s="21">
        <v>285</v>
      </c>
    </row>
    <row r="816" spans="1:5" x14ac:dyDescent="0.25">
      <c r="A816" s="18" t="s">
        <v>8219</v>
      </c>
      <c r="B816" s="20">
        <v>20</v>
      </c>
      <c r="D816" s="18" t="s">
        <v>8221</v>
      </c>
      <c r="E816" s="20">
        <v>1</v>
      </c>
    </row>
    <row r="817" spans="1:5" x14ac:dyDescent="0.25">
      <c r="A817" s="19" t="s">
        <v>8219</v>
      </c>
      <c r="B817" s="21">
        <v>25</v>
      </c>
      <c r="D817" s="19" t="s">
        <v>8221</v>
      </c>
      <c r="E817" s="21">
        <v>42</v>
      </c>
    </row>
    <row r="818" spans="1:5" x14ac:dyDescent="0.25">
      <c r="A818" s="18" t="s">
        <v>8219</v>
      </c>
      <c r="B818" s="20">
        <v>90</v>
      </c>
      <c r="D818" s="18" t="s">
        <v>8221</v>
      </c>
      <c r="E818" s="20">
        <v>26</v>
      </c>
    </row>
    <row r="819" spans="1:5" x14ac:dyDescent="0.25">
      <c r="A819" s="19" t="s">
        <v>8219</v>
      </c>
      <c r="B819" s="21">
        <v>11</v>
      </c>
      <c r="D819" s="19" t="s">
        <v>8221</v>
      </c>
      <c r="E819" s="21">
        <v>2</v>
      </c>
    </row>
    <row r="820" spans="1:5" x14ac:dyDescent="0.25">
      <c r="A820" s="18" t="s">
        <v>8219</v>
      </c>
      <c r="B820" s="20">
        <v>55</v>
      </c>
      <c r="D820" s="18" t="s">
        <v>8221</v>
      </c>
      <c r="E820" s="20">
        <v>4</v>
      </c>
    </row>
    <row r="821" spans="1:5" x14ac:dyDescent="0.25">
      <c r="A821" s="19" t="s">
        <v>8219</v>
      </c>
      <c r="B821" s="21">
        <v>30</v>
      </c>
      <c r="D821" s="19" t="s">
        <v>8221</v>
      </c>
      <c r="E821" s="21">
        <v>6</v>
      </c>
    </row>
    <row r="822" spans="1:5" x14ac:dyDescent="0.25">
      <c r="A822" s="18" t="s">
        <v>8219</v>
      </c>
      <c r="B822" s="20">
        <v>28</v>
      </c>
      <c r="D822" s="18" t="s">
        <v>8221</v>
      </c>
      <c r="E822" s="20">
        <v>70</v>
      </c>
    </row>
    <row r="823" spans="1:5" x14ac:dyDescent="0.25">
      <c r="A823" s="19" t="s">
        <v>8219</v>
      </c>
      <c r="B823" s="21">
        <v>45</v>
      </c>
      <c r="D823" s="19" t="s">
        <v>8221</v>
      </c>
      <c r="E823" s="21">
        <v>9</v>
      </c>
    </row>
    <row r="824" spans="1:5" x14ac:dyDescent="0.25">
      <c r="A824" s="18" t="s">
        <v>8219</v>
      </c>
      <c r="B824" s="20">
        <v>13</v>
      </c>
      <c r="D824" s="18" t="s">
        <v>8221</v>
      </c>
      <c r="E824" s="20">
        <v>8</v>
      </c>
    </row>
    <row r="825" spans="1:5" x14ac:dyDescent="0.25">
      <c r="A825" s="19" t="s">
        <v>8219</v>
      </c>
      <c r="B825" s="21">
        <v>40</v>
      </c>
      <c r="D825" s="19" t="s">
        <v>8221</v>
      </c>
      <c r="E825" s="21">
        <v>105</v>
      </c>
    </row>
    <row r="826" spans="1:5" x14ac:dyDescent="0.25">
      <c r="A826" s="18" t="s">
        <v>8219</v>
      </c>
      <c r="B826" s="20">
        <v>21</v>
      </c>
      <c r="D826" s="18" t="s">
        <v>8221</v>
      </c>
      <c r="E826" s="20">
        <v>12</v>
      </c>
    </row>
    <row r="827" spans="1:5" x14ac:dyDescent="0.25">
      <c r="A827" s="19" t="s">
        <v>8219</v>
      </c>
      <c r="B827" s="21">
        <v>134</v>
      </c>
      <c r="D827" s="19" t="s">
        <v>8221</v>
      </c>
      <c r="E827" s="21">
        <v>0</v>
      </c>
    </row>
    <row r="828" spans="1:5" x14ac:dyDescent="0.25">
      <c r="A828" s="18" t="s">
        <v>8219</v>
      </c>
      <c r="B828" s="20">
        <v>20</v>
      </c>
      <c r="D828" s="18" t="s">
        <v>8221</v>
      </c>
      <c r="E828" s="20">
        <v>16</v>
      </c>
    </row>
    <row r="829" spans="1:5" x14ac:dyDescent="0.25">
      <c r="A829" s="19" t="s">
        <v>8219</v>
      </c>
      <c r="B829" s="21">
        <v>19</v>
      </c>
      <c r="D829" s="19" t="s">
        <v>8221</v>
      </c>
      <c r="E829" s="21">
        <v>7</v>
      </c>
    </row>
    <row r="830" spans="1:5" x14ac:dyDescent="0.25">
      <c r="A830" s="18" t="s">
        <v>8219</v>
      </c>
      <c r="B830" s="20">
        <v>209</v>
      </c>
      <c r="D830" s="18" t="s">
        <v>8221</v>
      </c>
      <c r="E830" s="20">
        <v>4</v>
      </c>
    </row>
    <row r="831" spans="1:5" x14ac:dyDescent="0.25">
      <c r="A831" s="19" t="s">
        <v>8219</v>
      </c>
      <c r="B831" s="21">
        <v>38</v>
      </c>
      <c r="D831" s="19" t="s">
        <v>8221</v>
      </c>
      <c r="E831" s="21">
        <v>1</v>
      </c>
    </row>
    <row r="832" spans="1:5" x14ac:dyDescent="0.25">
      <c r="A832" s="18" t="s">
        <v>8219</v>
      </c>
      <c r="B832" s="20">
        <v>24</v>
      </c>
      <c r="D832" s="18" t="s">
        <v>8221</v>
      </c>
      <c r="E832" s="20">
        <v>28</v>
      </c>
    </row>
    <row r="833" spans="1:5" x14ac:dyDescent="0.25">
      <c r="A833" s="19" t="s">
        <v>8219</v>
      </c>
      <c r="B833" s="21">
        <v>8</v>
      </c>
      <c r="D833" s="19" t="s">
        <v>8221</v>
      </c>
      <c r="E833" s="21">
        <v>1</v>
      </c>
    </row>
    <row r="834" spans="1:5" x14ac:dyDescent="0.25">
      <c r="A834" s="18" t="s">
        <v>8219</v>
      </c>
      <c r="B834" s="20">
        <v>179</v>
      </c>
      <c r="D834" s="18" t="s">
        <v>8221</v>
      </c>
      <c r="E834" s="20">
        <v>1</v>
      </c>
    </row>
    <row r="835" spans="1:5" x14ac:dyDescent="0.25">
      <c r="A835" s="19" t="s">
        <v>8219</v>
      </c>
      <c r="B835" s="21">
        <v>26</v>
      </c>
      <c r="D835" s="19" t="s">
        <v>8221</v>
      </c>
      <c r="E835" s="21">
        <v>5</v>
      </c>
    </row>
    <row r="836" spans="1:5" x14ac:dyDescent="0.25">
      <c r="A836" s="18" t="s">
        <v>8219</v>
      </c>
      <c r="B836" s="20">
        <v>131</v>
      </c>
      <c r="D836" s="18" t="s">
        <v>8221</v>
      </c>
      <c r="E836" s="20">
        <v>3</v>
      </c>
    </row>
    <row r="837" spans="1:5" x14ac:dyDescent="0.25">
      <c r="A837" s="19" t="s">
        <v>8219</v>
      </c>
      <c r="B837" s="21">
        <v>14</v>
      </c>
      <c r="D837" s="19" t="s">
        <v>8221</v>
      </c>
      <c r="E837" s="21">
        <v>2</v>
      </c>
    </row>
    <row r="838" spans="1:5" x14ac:dyDescent="0.25">
      <c r="A838" s="18" t="s">
        <v>8219</v>
      </c>
      <c r="B838" s="20">
        <v>174</v>
      </c>
      <c r="D838" s="18" t="s">
        <v>8221</v>
      </c>
      <c r="E838" s="20">
        <v>0</v>
      </c>
    </row>
    <row r="839" spans="1:5" x14ac:dyDescent="0.25">
      <c r="A839" s="19" t="s">
        <v>8219</v>
      </c>
      <c r="B839" s="21">
        <v>191</v>
      </c>
      <c r="D839" s="19" t="s">
        <v>8221</v>
      </c>
      <c r="E839" s="21">
        <v>0</v>
      </c>
    </row>
    <row r="840" spans="1:5" x14ac:dyDescent="0.25">
      <c r="A840" s="18" t="s">
        <v>8219</v>
      </c>
      <c r="B840" s="20">
        <v>38</v>
      </c>
      <c r="D840" s="18" t="s">
        <v>8221</v>
      </c>
      <c r="E840" s="20">
        <v>3</v>
      </c>
    </row>
    <row r="841" spans="1:5" x14ac:dyDescent="0.25">
      <c r="A841" s="19" t="s">
        <v>8219</v>
      </c>
      <c r="B841" s="21">
        <v>22</v>
      </c>
      <c r="D841" s="19" t="s">
        <v>8221</v>
      </c>
      <c r="E841" s="21">
        <v>0</v>
      </c>
    </row>
    <row r="842" spans="1:5" x14ac:dyDescent="0.25">
      <c r="A842" s="18" t="s">
        <v>8219</v>
      </c>
      <c r="B842" s="20">
        <v>149</v>
      </c>
      <c r="D842" s="18" t="s">
        <v>8221</v>
      </c>
      <c r="E842" s="20">
        <v>0</v>
      </c>
    </row>
    <row r="843" spans="1:5" x14ac:dyDescent="0.25">
      <c r="A843" s="19" t="s">
        <v>8219</v>
      </c>
      <c r="B843" s="21">
        <v>56</v>
      </c>
      <c r="D843" s="19" t="s">
        <v>8221</v>
      </c>
      <c r="E843" s="21">
        <v>3</v>
      </c>
    </row>
    <row r="844" spans="1:5" x14ac:dyDescent="0.25">
      <c r="A844" s="18" t="s">
        <v>8219</v>
      </c>
      <c r="B844" s="20">
        <v>19</v>
      </c>
      <c r="D844" s="18" t="s">
        <v>8221</v>
      </c>
      <c r="E844" s="20">
        <v>7</v>
      </c>
    </row>
    <row r="845" spans="1:5" x14ac:dyDescent="0.25">
      <c r="A845" s="19" t="s">
        <v>8219</v>
      </c>
      <c r="B845" s="21">
        <v>70</v>
      </c>
      <c r="D845" s="19" t="s">
        <v>8221</v>
      </c>
      <c r="E845" s="21">
        <v>25</v>
      </c>
    </row>
    <row r="846" spans="1:5" x14ac:dyDescent="0.25">
      <c r="A846" s="18" t="s">
        <v>8219</v>
      </c>
      <c r="B846" s="20">
        <v>81</v>
      </c>
      <c r="D846" s="18" t="s">
        <v>8221</v>
      </c>
      <c r="E846" s="20">
        <v>10</v>
      </c>
    </row>
    <row r="847" spans="1:5" x14ac:dyDescent="0.25">
      <c r="A847" s="19" t="s">
        <v>8219</v>
      </c>
      <c r="B847" s="21">
        <v>32</v>
      </c>
      <c r="D847" s="19" t="s">
        <v>8221</v>
      </c>
      <c r="E847" s="21">
        <v>3</v>
      </c>
    </row>
    <row r="848" spans="1:5" x14ac:dyDescent="0.25">
      <c r="A848" s="18" t="s">
        <v>8219</v>
      </c>
      <c r="B848" s="20">
        <v>26</v>
      </c>
      <c r="D848" s="18" t="s">
        <v>8221</v>
      </c>
      <c r="E848" s="20">
        <v>5</v>
      </c>
    </row>
    <row r="849" spans="1:5" x14ac:dyDescent="0.25">
      <c r="A849" s="19" t="s">
        <v>8219</v>
      </c>
      <c r="B849" s="21">
        <v>105</v>
      </c>
      <c r="D849" s="19" t="s">
        <v>8221</v>
      </c>
      <c r="E849" s="21">
        <v>5</v>
      </c>
    </row>
    <row r="850" spans="1:5" x14ac:dyDescent="0.25">
      <c r="A850" s="18" t="s">
        <v>8219</v>
      </c>
      <c r="B850" s="20">
        <v>29</v>
      </c>
      <c r="D850" s="18" t="s">
        <v>8221</v>
      </c>
      <c r="E850" s="20">
        <v>27</v>
      </c>
    </row>
    <row r="851" spans="1:5" x14ac:dyDescent="0.25">
      <c r="A851" s="19" t="s">
        <v>8219</v>
      </c>
      <c r="B851" s="21">
        <v>8</v>
      </c>
      <c r="D851" s="19" t="s">
        <v>8221</v>
      </c>
      <c r="E851" s="21">
        <v>2</v>
      </c>
    </row>
    <row r="852" spans="1:5" x14ac:dyDescent="0.25">
      <c r="A852" s="18" t="s">
        <v>8219</v>
      </c>
      <c r="B852" s="20">
        <v>89</v>
      </c>
      <c r="D852" s="18" t="s">
        <v>8221</v>
      </c>
      <c r="E852" s="20">
        <v>236</v>
      </c>
    </row>
    <row r="853" spans="1:5" x14ac:dyDescent="0.25">
      <c r="A853" s="19" t="s">
        <v>8219</v>
      </c>
      <c r="B853" s="21">
        <v>44</v>
      </c>
      <c r="D853" s="19" t="s">
        <v>8221</v>
      </c>
      <c r="E853" s="21">
        <v>1</v>
      </c>
    </row>
    <row r="854" spans="1:5" x14ac:dyDescent="0.25">
      <c r="A854" s="18" t="s">
        <v>8219</v>
      </c>
      <c r="B854" s="20">
        <v>246</v>
      </c>
      <c r="D854" s="18" t="s">
        <v>8221</v>
      </c>
      <c r="E854" s="20">
        <v>12</v>
      </c>
    </row>
    <row r="855" spans="1:5" x14ac:dyDescent="0.25">
      <c r="A855" s="19" t="s">
        <v>8219</v>
      </c>
      <c r="B855" s="21">
        <v>120</v>
      </c>
      <c r="D855" s="19" t="s">
        <v>8221</v>
      </c>
      <c r="E855" s="21">
        <v>4</v>
      </c>
    </row>
    <row r="856" spans="1:5" x14ac:dyDescent="0.25">
      <c r="A856" s="18" t="s">
        <v>8219</v>
      </c>
      <c r="B856" s="20">
        <v>26</v>
      </c>
      <c r="D856" s="18" t="s">
        <v>8221</v>
      </c>
      <c r="E856" s="20">
        <v>3</v>
      </c>
    </row>
    <row r="857" spans="1:5" x14ac:dyDescent="0.25">
      <c r="A857" s="19" t="s">
        <v>8219</v>
      </c>
      <c r="B857" s="21">
        <v>45</v>
      </c>
      <c r="D857" s="19" t="s">
        <v>8221</v>
      </c>
      <c r="E857" s="21">
        <v>99</v>
      </c>
    </row>
    <row r="858" spans="1:5" x14ac:dyDescent="0.25">
      <c r="A858" s="18" t="s">
        <v>8219</v>
      </c>
      <c r="B858" s="20">
        <v>20</v>
      </c>
      <c r="D858" s="18" t="s">
        <v>8221</v>
      </c>
      <c r="E858" s="20">
        <v>3</v>
      </c>
    </row>
    <row r="859" spans="1:5" x14ac:dyDescent="0.25">
      <c r="A859" s="19" t="s">
        <v>8219</v>
      </c>
      <c r="B859" s="21">
        <v>47</v>
      </c>
      <c r="D859" s="19" t="s">
        <v>8221</v>
      </c>
      <c r="E859" s="21">
        <v>3</v>
      </c>
    </row>
    <row r="860" spans="1:5" x14ac:dyDescent="0.25">
      <c r="A860" s="18" t="s">
        <v>8219</v>
      </c>
      <c r="B860" s="20">
        <v>13</v>
      </c>
      <c r="D860" s="18" t="s">
        <v>8221</v>
      </c>
      <c r="E860" s="20">
        <v>22</v>
      </c>
    </row>
    <row r="861" spans="1:5" x14ac:dyDescent="0.25">
      <c r="A861" s="19" t="s">
        <v>8219</v>
      </c>
      <c r="B861" s="21">
        <v>183</v>
      </c>
      <c r="D861" s="19" t="s">
        <v>8221</v>
      </c>
      <c r="E861" s="21">
        <v>4</v>
      </c>
    </row>
    <row r="862" spans="1:5" x14ac:dyDescent="0.25">
      <c r="A862" s="18" t="s">
        <v>8219</v>
      </c>
      <c r="B862" s="20">
        <v>21</v>
      </c>
      <c r="D862" s="18" t="s">
        <v>8221</v>
      </c>
      <c r="E862" s="20">
        <v>534</v>
      </c>
    </row>
    <row r="863" spans="1:5" x14ac:dyDescent="0.25">
      <c r="A863" s="19" t="s">
        <v>8219</v>
      </c>
      <c r="B863" s="21">
        <v>42</v>
      </c>
      <c r="D863" s="19" t="s">
        <v>8221</v>
      </c>
      <c r="E863" s="21">
        <v>12</v>
      </c>
    </row>
    <row r="864" spans="1:5" x14ac:dyDescent="0.25">
      <c r="A864" s="18" t="s">
        <v>8219</v>
      </c>
      <c r="B864" s="20">
        <v>54</v>
      </c>
      <c r="D864" s="18" t="s">
        <v>8221</v>
      </c>
      <c r="E864" s="20">
        <v>56</v>
      </c>
    </row>
    <row r="865" spans="1:5" x14ac:dyDescent="0.25">
      <c r="A865" s="19" t="s">
        <v>8219</v>
      </c>
      <c r="B865" s="21">
        <v>38</v>
      </c>
      <c r="D865" s="19" t="s">
        <v>8221</v>
      </c>
      <c r="E865" s="21">
        <v>11</v>
      </c>
    </row>
    <row r="866" spans="1:5" x14ac:dyDescent="0.25">
      <c r="A866" s="18" t="s">
        <v>8219</v>
      </c>
      <c r="B866" s="20">
        <v>64</v>
      </c>
      <c r="D866" s="18" t="s">
        <v>8221</v>
      </c>
      <c r="E866" s="20">
        <v>0</v>
      </c>
    </row>
    <row r="867" spans="1:5" x14ac:dyDescent="0.25">
      <c r="A867" s="19" t="s">
        <v>8219</v>
      </c>
      <c r="B867" s="21">
        <v>13</v>
      </c>
      <c r="D867" s="19" t="s">
        <v>8221</v>
      </c>
      <c r="E867" s="21">
        <v>12</v>
      </c>
    </row>
    <row r="868" spans="1:5" x14ac:dyDescent="0.25">
      <c r="A868" s="18" t="s">
        <v>8219</v>
      </c>
      <c r="B868" s="20">
        <v>33</v>
      </c>
      <c r="D868" s="18" t="s">
        <v>8221</v>
      </c>
      <c r="E868" s="20">
        <v>5</v>
      </c>
    </row>
    <row r="869" spans="1:5" x14ac:dyDescent="0.25">
      <c r="A869" s="19" t="s">
        <v>8219</v>
      </c>
      <c r="B869" s="21">
        <v>52</v>
      </c>
      <c r="D869" s="19" t="s">
        <v>8221</v>
      </c>
      <c r="E869" s="21">
        <v>24</v>
      </c>
    </row>
    <row r="870" spans="1:5" x14ac:dyDescent="0.25">
      <c r="A870" s="18" t="s">
        <v>8219</v>
      </c>
      <c r="B870" s="20">
        <v>107</v>
      </c>
      <c r="D870" s="18" t="s">
        <v>8221</v>
      </c>
      <c r="E870" s="20">
        <v>89</v>
      </c>
    </row>
    <row r="871" spans="1:5" x14ac:dyDescent="0.25">
      <c r="A871" s="19" t="s">
        <v>8219</v>
      </c>
      <c r="B871" s="21">
        <v>11</v>
      </c>
      <c r="D871" s="19" t="s">
        <v>8221</v>
      </c>
      <c r="E871" s="21">
        <v>1</v>
      </c>
    </row>
    <row r="872" spans="1:5" x14ac:dyDescent="0.25">
      <c r="A872" s="18" t="s">
        <v>8219</v>
      </c>
      <c r="B872" s="20">
        <v>34</v>
      </c>
      <c r="D872" s="18" t="s">
        <v>8221</v>
      </c>
      <c r="E872" s="20">
        <v>55</v>
      </c>
    </row>
    <row r="873" spans="1:5" x14ac:dyDescent="0.25">
      <c r="A873" s="19" t="s">
        <v>8219</v>
      </c>
      <c r="B873" s="21">
        <v>75</v>
      </c>
      <c r="D873" s="19" t="s">
        <v>8221</v>
      </c>
      <c r="E873" s="21">
        <v>2</v>
      </c>
    </row>
    <row r="874" spans="1:5" x14ac:dyDescent="0.25">
      <c r="A874" s="18" t="s">
        <v>8219</v>
      </c>
      <c r="B874" s="20">
        <v>26</v>
      </c>
      <c r="D874" s="18" t="s">
        <v>8221</v>
      </c>
      <c r="E874" s="20">
        <v>0</v>
      </c>
    </row>
    <row r="875" spans="1:5" x14ac:dyDescent="0.25">
      <c r="A875" s="19" t="s">
        <v>8219</v>
      </c>
      <c r="B875" s="21">
        <v>50</v>
      </c>
      <c r="D875" s="19" t="s">
        <v>8221</v>
      </c>
      <c r="E875" s="21">
        <v>4</v>
      </c>
    </row>
    <row r="876" spans="1:5" x14ac:dyDescent="0.25">
      <c r="A876" s="18" t="s">
        <v>8219</v>
      </c>
      <c r="B876" s="20">
        <v>80</v>
      </c>
      <c r="D876" s="18" t="s">
        <v>8221</v>
      </c>
      <c r="E876" s="20">
        <v>6</v>
      </c>
    </row>
    <row r="877" spans="1:5" x14ac:dyDescent="0.25">
      <c r="A877" s="19" t="s">
        <v>8219</v>
      </c>
      <c r="B877" s="21">
        <v>110</v>
      </c>
      <c r="D877" s="19" t="s">
        <v>8221</v>
      </c>
      <c r="E877" s="21">
        <v>4</v>
      </c>
    </row>
    <row r="878" spans="1:5" x14ac:dyDescent="0.25">
      <c r="A878" s="18" t="s">
        <v>8219</v>
      </c>
      <c r="B878" s="20">
        <v>77</v>
      </c>
      <c r="D878" s="18" t="s">
        <v>8221</v>
      </c>
      <c r="E878" s="20">
        <v>4</v>
      </c>
    </row>
    <row r="879" spans="1:5" x14ac:dyDescent="0.25">
      <c r="A879" s="19" t="s">
        <v>8219</v>
      </c>
      <c r="B879" s="21">
        <v>50</v>
      </c>
      <c r="D879" s="19" t="s">
        <v>8221</v>
      </c>
      <c r="E879" s="21">
        <v>2</v>
      </c>
    </row>
    <row r="880" spans="1:5" x14ac:dyDescent="0.25">
      <c r="A880" s="18" t="s">
        <v>8219</v>
      </c>
      <c r="B880" s="20">
        <v>145</v>
      </c>
      <c r="D880" s="18" t="s">
        <v>8221</v>
      </c>
      <c r="E880" s="20">
        <v>5</v>
      </c>
    </row>
    <row r="881" spans="1:5" x14ac:dyDescent="0.25">
      <c r="A881" s="19" t="s">
        <v>8219</v>
      </c>
      <c r="B881" s="21">
        <v>29</v>
      </c>
      <c r="D881" s="19" t="s">
        <v>8221</v>
      </c>
      <c r="E881" s="21">
        <v>83</v>
      </c>
    </row>
    <row r="882" spans="1:5" x14ac:dyDescent="0.25">
      <c r="A882" s="18" t="s">
        <v>8219</v>
      </c>
      <c r="B882" s="20">
        <v>114</v>
      </c>
      <c r="D882" s="18" t="s">
        <v>8221</v>
      </c>
      <c r="E882" s="20">
        <v>57</v>
      </c>
    </row>
    <row r="883" spans="1:5" x14ac:dyDescent="0.25">
      <c r="A883" s="19" t="s">
        <v>8219</v>
      </c>
      <c r="B883" s="21">
        <v>96</v>
      </c>
      <c r="D883" s="19" t="s">
        <v>8221</v>
      </c>
      <c r="E883" s="21">
        <v>311</v>
      </c>
    </row>
    <row r="884" spans="1:5" x14ac:dyDescent="0.25">
      <c r="A884" s="18" t="s">
        <v>8219</v>
      </c>
      <c r="B884" s="20">
        <v>31</v>
      </c>
      <c r="D884" s="18" t="s">
        <v>8221</v>
      </c>
      <c r="E884" s="20">
        <v>2</v>
      </c>
    </row>
    <row r="885" spans="1:5" x14ac:dyDescent="0.25">
      <c r="A885" s="19" t="s">
        <v>8219</v>
      </c>
      <c r="B885" s="21">
        <v>4883</v>
      </c>
      <c r="D885" s="19" t="s">
        <v>8221</v>
      </c>
      <c r="E885" s="21">
        <v>16</v>
      </c>
    </row>
    <row r="886" spans="1:5" x14ac:dyDescent="0.25">
      <c r="A886" s="18" t="s">
        <v>8219</v>
      </c>
      <c r="B886" s="20">
        <v>95</v>
      </c>
      <c r="D886" s="18" t="s">
        <v>8221</v>
      </c>
      <c r="E886" s="20">
        <v>9</v>
      </c>
    </row>
    <row r="887" spans="1:5" x14ac:dyDescent="0.25">
      <c r="A887" s="19" t="s">
        <v>8219</v>
      </c>
      <c r="B887" s="21">
        <v>2478</v>
      </c>
      <c r="D887" s="19" t="s">
        <v>8221</v>
      </c>
      <c r="E887" s="21">
        <v>1</v>
      </c>
    </row>
    <row r="888" spans="1:5" x14ac:dyDescent="0.25">
      <c r="A888" s="18" t="s">
        <v>8219</v>
      </c>
      <c r="B888" s="20">
        <v>1789</v>
      </c>
      <c r="D888" s="18" t="s">
        <v>8221</v>
      </c>
      <c r="E888" s="20">
        <v>12</v>
      </c>
    </row>
    <row r="889" spans="1:5" x14ac:dyDescent="0.25">
      <c r="A889" s="19" t="s">
        <v>8219</v>
      </c>
      <c r="B889" s="21">
        <v>680</v>
      </c>
      <c r="D889" s="19" t="s">
        <v>8221</v>
      </c>
      <c r="E889" s="21">
        <v>0</v>
      </c>
    </row>
    <row r="890" spans="1:5" x14ac:dyDescent="0.25">
      <c r="A890" s="18" t="s">
        <v>8219</v>
      </c>
      <c r="B890" s="20">
        <v>70</v>
      </c>
      <c r="D890" s="18" t="s">
        <v>8221</v>
      </c>
      <c r="E890" s="20">
        <v>20</v>
      </c>
    </row>
    <row r="891" spans="1:5" x14ac:dyDescent="0.25">
      <c r="A891" s="19" t="s">
        <v>8219</v>
      </c>
      <c r="B891" s="21">
        <v>23</v>
      </c>
      <c r="D891" s="19" t="s">
        <v>8221</v>
      </c>
      <c r="E891" s="21">
        <v>16</v>
      </c>
    </row>
    <row r="892" spans="1:5" x14ac:dyDescent="0.25">
      <c r="A892" s="18" t="s">
        <v>8219</v>
      </c>
      <c r="B892" s="20">
        <v>4245</v>
      </c>
      <c r="D892" s="18" t="s">
        <v>8221</v>
      </c>
      <c r="E892" s="20">
        <v>33</v>
      </c>
    </row>
    <row r="893" spans="1:5" x14ac:dyDescent="0.25">
      <c r="A893" s="19" t="s">
        <v>8219</v>
      </c>
      <c r="B893" s="21">
        <v>943</v>
      </c>
      <c r="D893" s="19" t="s">
        <v>8221</v>
      </c>
      <c r="E893" s="21">
        <v>2</v>
      </c>
    </row>
    <row r="894" spans="1:5" x14ac:dyDescent="0.25">
      <c r="A894" s="18" t="s">
        <v>8219</v>
      </c>
      <c r="B894" s="20">
        <v>1876</v>
      </c>
      <c r="D894" s="18" t="s">
        <v>8221</v>
      </c>
      <c r="E894" s="20">
        <v>6</v>
      </c>
    </row>
    <row r="895" spans="1:5" x14ac:dyDescent="0.25">
      <c r="A895" s="19" t="s">
        <v>8219</v>
      </c>
      <c r="B895" s="21">
        <v>834</v>
      </c>
      <c r="D895" s="19" t="s">
        <v>8221</v>
      </c>
      <c r="E895" s="21">
        <v>0</v>
      </c>
    </row>
    <row r="896" spans="1:5" x14ac:dyDescent="0.25">
      <c r="A896" s="18" t="s">
        <v>8219</v>
      </c>
      <c r="B896" s="20">
        <v>682</v>
      </c>
      <c r="D896" s="18" t="s">
        <v>8221</v>
      </c>
      <c r="E896" s="20">
        <v>3</v>
      </c>
    </row>
    <row r="897" spans="1:5" x14ac:dyDescent="0.25">
      <c r="A897" s="19" t="s">
        <v>8219</v>
      </c>
      <c r="B897" s="21">
        <v>147</v>
      </c>
      <c r="D897" s="19" t="s">
        <v>8221</v>
      </c>
      <c r="E897" s="21">
        <v>0</v>
      </c>
    </row>
    <row r="898" spans="1:5" x14ac:dyDescent="0.25">
      <c r="A898" s="18" t="s">
        <v>8219</v>
      </c>
      <c r="B898" s="20">
        <v>415</v>
      </c>
      <c r="D898" s="18" t="s">
        <v>8221</v>
      </c>
      <c r="E898" s="20">
        <v>3</v>
      </c>
    </row>
    <row r="899" spans="1:5" x14ac:dyDescent="0.25">
      <c r="A899" s="19" t="s">
        <v>8219</v>
      </c>
      <c r="B899" s="21">
        <v>290</v>
      </c>
      <c r="D899" s="19" t="s">
        <v>8221</v>
      </c>
      <c r="E899" s="21">
        <v>13</v>
      </c>
    </row>
    <row r="900" spans="1:5" x14ac:dyDescent="0.25">
      <c r="A900" s="18" t="s">
        <v>8219</v>
      </c>
      <c r="B900" s="20">
        <v>365</v>
      </c>
      <c r="D900" s="18" t="s">
        <v>8221</v>
      </c>
      <c r="E900" s="20">
        <v>6</v>
      </c>
    </row>
    <row r="901" spans="1:5" x14ac:dyDescent="0.25">
      <c r="A901" s="19" t="s">
        <v>8219</v>
      </c>
      <c r="B901" s="21">
        <v>660</v>
      </c>
      <c r="D901" s="19" t="s">
        <v>8221</v>
      </c>
      <c r="E901" s="21">
        <v>1</v>
      </c>
    </row>
    <row r="902" spans="1:5" x14ac:dyDescent="0.25">
      <c r="A902" s="18" t="s">
        <v>8219</v>
      </c>
      <c r="B902" s="20">
        <v>1356</v>
      </c>
      <c r="D902" s="18" t="s">
        <v>8221</v>
      </c>
      <c r="E902" s="20">
        <v>0</v>
      </c>
    </row>
    <row r="903" spans="1:5" x14ac:dyDescent="0.25">
      <c r="A903" s="19" t="s">
        <v>8219</v>
      </c>
      <c r="B903" s="21">
        <v>424</v>
      </c>
      <c r="D903" s="19" t="s">
        <v>8221</v>
      </c>
      <c r="E903" s="21">
        <v>5</v>
      </c>
    </row>
    <row r="904" spans="1:5" x14ac:dyDescent="0.25">
      <c r="A904" s="18" t="s">
        <v>8219</v>
      </c>
      <c r="B904" s="20">
        <v>33</v>
      </c>
      <c r="D904" s="18" t="s">
        <v>8221</v>
      </c>
      <c r="E904" s="20">
        <v>0</v>
      </c>
    </row>
    <row r="905" spans="1:5" x14ac:dyDescent="0.25">
      <c r="A905" s="19" t="s">
        <v>8219</v>
      </c>
      <c r="B905" s="21">
        <v>1633</v>
      </c>
      <c r="D905" s="19" t="s">
        <v>8221</v>
      </c>
      <c r="E905" s="21">
        <v>36</v>
      </c>
    </row>
    <row r="906" spans="1:5" x14ac:dyDescent="0.25">
      <c r="A906" s="18" t="s">
        <v>8219</v>
      </c>
      <c r="B906" s="20">
        <v>306</v>
      </c>
      <c r="D906" s="18" t="s">
        <v>8221</v>
      </c>
      <c r="E906" s="20">
        <v>1</v>
      </c>
    </row>
    <row r="907" spans="1:5" x14ac:dyDescent="0.25">
      <c r="A907" s="19" t="s">
        <v>8219</v>
      </c>
      <c r="B907" s="21">
        <v>205</v>
      </c>
      <c r="D907" s="19" t="s">
        <v>8221</v>
      </c>
      <c r="E907" s="21">
        <v>1</v>
      </c>
    </row>
    <row r="908" spans="1:5" x14ac:dyDescent="0.25">
      <c r="A908" s="18" t="s">
        <v>8219</v>
      </c>
      <c r="B908" s="20">
        <v>1281</v>
      </c>
      <c r="D908" s="18" t="s">
        <v>8221</v>
      </c>
      <c r="E908" s="20">
        <v>1</v>
      </c>
    </row>
    <row r="909" spans="1:5" x14ac:dyDescent="0.25">
      <c r="A909" s="19" t="s">
        <v>8219</v>
      </c>
      <c r="B909" s="21">
        <v>103</v>
      </c>
      <c r="D909" s="19" t="s">
        <v>8221</v>
      </c>
      <c r="E909" s="21">
        <v>9</v>
      </c>
    </row>
    <row r="910" spans="1:5" x14ac:dyDescent="0.25">
      <c r="A910" s="18" t="s">
        <v>8219</v>
      </c>
      <c r="B910" s="20">
        <v>1513</v>
      </c>
      <c r="D910" s="18" t="s">
        <v>8221</v>
      </c>
      <c r="E910" s="20">
        <v>1</v>
      </c>
    </row>
    <row r="911" spans="1:5" x14ac:dyDescent="0.25">
      <c r="A911" s="19" t="s">
        <v>8219</v>
      </c>
      <c r="B911" s="21">
        <v>405</v>
      </c>
      <c r="D911" s="19" t="s">
        <v>8221</v>
      </c>
      <c r="E911" s="21">
        <v>0</v>
      </c>
    </row>
    <row r="912" spans="1:5" x14ac:dyDescent="0.25">
      <c r="A912" s="18" t="s">
        <v>8219</v>
      </c>
      <c r="B912" s="20">
        <v>510</v>
      </c>
      <c r="D912" s="18" t="s">
        <v>8221</v>
      </c>
      <c r="E912" s="20">
        <v>1</v>
      </c>
    </row>
    <row r="913" spans="1:5" x14ac:dyDescent="0.25">
      <c r="A913" s="19" t="s">
        <v>8219</v>
      </c>
      <c r="B913" s="21">
        <v>1887</v>
      </c>
      <c r="D913" s="19" t="s">
        <v>8221</v>
      </c>
      <c r="E913" s="21">
        <v>1</v>
      </c>
    </row>
    <row r="914" spans="1:5" x14ac:dyDescent="0.25">
      <c r="A914" s="18" t="s">
        <v>8219</v>
      </c>
      <c r="B914" s="20">
        <v>701</v>
      </c>
      <c r="D914" s="18" t="s">
        <v>8221</v>
      </c>
      <c r="E914" s="20">
        <v>4</v>
      </c>
    </row>
    <row r="915" spans="1:5" x14ac:dyDescent="0.25">
      <c r="A915" s="19" t="s">
        <v>8219</v>
      </c>
      <c r="B915" s="21">
        <v>3863</v>
      </c>
      <c r="D915" s="19" t="s">
        <v>8221</v>
      </c>
      <c r="E915" s="21">
        <v>2</v>
      </c>
    </row>
    <row r="916" spans="1:5" x14ac:dyDescent="0.25">
      <c r="A916" s="18" t="s">
        <v>8219</v>
      </c>
      <c r="B916" s="20">
        <v>238</v>
      </c>
      <c r="D916" s="18" t="s">
        <v>8221</v>
      </c>
      <c r="E916" s="20">
        <v>2</v>
      </c>
    </row>
    <row r="917" spans="1:5" x14ac:dyDescent="0.25">
      <c r="A917" s="19" t="s">
        <v>8219</v>
      </c>
      <c r="B917" s="21">
        <v>2051</v>
      </c>
      <c r="D917" s="19" t="s">
        <v>8221</v>
      </c>
      <c r="E917" s="21">
        <v>2</v>
      </c>
    </row>
    <row r="918" spans="1:5" x14ac:dyDescent="0.25">
      <c r="A918" s="18" t="s">
        <v>8219</v>
      </c>
      <c r="B918" s="20">
        <v>402</v>
      </c>
      <c r="D918" s="18" t="s">
        <v>8221</v>
      </c>
      <c r="E918" s="20">
        <v>0</v>
      </c>
    </row>
    <row r="919" spans="1:5" x14ac:dyDescent="0.25">
      <c r="A919" s="19" t="s">
        <v>8219</v>
      </c>
      <c r="B919" s="21">
        <v>253</v>
      </c>
      <c r="D919" s="19" t="s">
        <v>8221</v>
      </c>
      <c r="E919" s="21">
        <v>2</v>
      </c>
    </row>
    <row r="920" spans="1:5" x14ac:dyDescent="0.25">
      <c r="A920" s="18" t="s">
        <v>8219</v>
      </c>
      <c r="B920" s="20">
        <v>473</v>
      </c>
      <c r="D920" s="18" t="s">
        <v>8221</v>
      </c>
      <c r="E920" s="20">
        <v>4</v>
      </c>
    </row>
    <row r="921" spans="1:5" x14ac:dyDescent="0.25">
      <c r="A921" s="19" t="s">
        <v>8219</v>
      </c>
      <c r="B921" s="21">
        <v>821</v>
      </c>
      <c r="D921" s="19" t="s">
        <v>8221</v>
      </c>
      <c r="E921" s="21">
        <v>2</v>
      </c>
    </row>
    <row r="922" spans="1:5" x14ac:dyDescent="0.25">
      <c r="A922" s="18" t="s">
        <v>8219</v>
      </c>
      <c r="B922" s="20">
        <v>388</v>
      </c>
      <c r="D922" s="18" t="s">
        <v>8221</v>
      </c>
      <c r="E922" s="20">
        <v>0</v>
      </c>
    </row>
    <row r="923" spans="1:5" x14ac:dyDescent="0.25">
      <c r="A923" s="19" t="s">
        <v>8219</v>
      </c>
      <c r="B923" s="21">
        <v>813</v>
      </c>
      <c r="D923" s="19" t="s">
        <v>8221</v>
      </c>
      <c r="E923" s="21">
        <v>1</v>
      </c>
    </row>
    <row r="924" spans="1:5" x14ac:dyDescent="0.25">
      <c r="A924" s="18" t="s">
        <v>8219</v>
      </c>
      <c r="B924" s="20">
        <v>1945</v>
      </c>
      <c r="D924" s="18" t="s">
        <v>8221</v>
      </c>
      <c r="E924" s="20">
        <v>0</v>
      </c>
    </row>
    <row r="925" spans="1:5" x14ac:dyDescent="0.25">
      <c r="A925" s="19" t="s">
        <v>8219</v>
      </c>
      <c r="B925" s="21">
        <v>1637</v>
      </c>
      <c r="D925" s="19" t="s">
        <v>8221</v>
      </c>
      <c r="E925" s="21">
        <v>2</v>
      </c>
    </row>
    <row r="926" spans="1:5" x14ac:dyDescent="0.25">
      <c r="A926" s="18" t="s">
        <v>8219</v>
      </c>
      <c r="B926" s="20">
        <v>1375</v>
      </c>
      <c r="D926" s="18" t="s">
        <v>8221</v>
      </c>
      <c r="E926" s="20">
        <v>7</v>
      </c>
    </row>
    <row r="927" spans="1:5" x14ac:dyDescent="0.25">
      <c r="A927" s="19" t="s">
        <v>8219</v>
      </c>
      <c r="B927" s="21">
        <v>17</v>
      </c>
      <c r="D927" s="19" t="s">
        <v>8221</v>
      </c>
      <c r="E927" s="21">
        <v>5</v>
      </c>
    </row>
    <row r="928" spans="1:5" x14ac:dyDescent="0.25">
      <c r="A928" s="18" t="s">
        <v>8219</v>
      </c>
      <c r="B928" s="20">
        <v>354</v>
      </c>
      <c r="D928" s="18" t="s">
        <v>8221</v>
      </c>
      <c r="E928" s="20">
        <v>0</v>
      </c>
    </row>
    <row r="929" spans="1:5" x14ac:dyDescent="0.25">
      <c r="A929" s="19" t="s">
        <v>8219</v>
      </c>
      <c r="B929" s="21">
        <v>191</v>
      </c>
      <c r="D929" s="19" t="s">
        <v>8221</v>
      </c>
      <c r="E929" s="21">
        <v>0</v>
      </c>
    </row>
    <row r="930" spans="1:5" x14ac:dyDescent="0.25">
      <c r="A930" s="18" t="s">
        <v>8219</v>
      </c>
      <c r="B930" s="20">
        <v>303</v>
      </c>
      <c r="D930" s="18" t="s">
        <v>8221</v>
      </c>
      <c r="E930" s="20">
        <v>0</v>
      </c>
    </row>
    <row r="931" spans="1:5" x14ac:dyDescent="0.25">
      <c r="A931" s="19" t="s">
        <v>8219</v>
      </c>
      <c r="B931" s="21">
        <v>137</v>
      </c>
      <c r="D931" s="19" t="s">
        <v>8221</v>
      </c>
      <c r="E931" s="21">
        <v>2</v>
      </c>
    </row>
    <row r="932" spans="1:5" x14ac:dyDescent="0.25">
      <c r="A932" s="18" t="s">
        <v>8219</v>
      </c>
      <c r="B932" s="20">
        <v>41</v>
      </c>
      <c r="D932" s="18" t="s">
        <v>8221</v>
      </c>
      <c r="E932" s="20">
        <v>0</v>
      </c>
    </row>
    <row r="933" spans="1:5" x14ac:dyDescent="0.25">
      <c r="A933" s="19" t="s">
        <v>8219</v>
      </c>
      <c r="B933" s="21">
        <v>398</v>
      </c>
      <c r="D933" s="19" t="s">
        <v>8221</v>
      </c>
      <c r="E933" s="21">
        <v>0</v>
      </c>
    </row>
    <row r="934" spans="1:5" x14ac:dyDescent="0.25">
      <c r="A934" s="18" t="s">
        <v>8219</v>
      </c>
      <c r="B934" s="20">
        <v>1737</v>
      </c>
      <c r="D934" s="18" t="s">
        <v>8221</v>
      </c>
      <c r="E934" s="20">
        <v>28</v>
      </c>
    </row>
    <row r="935" spans="1:5" x14ac:dyDescent="0.25">
      <c r="A935" s="19" t="s">
        <v>8219</v>
      </c>
      <c r="B935" s="21">
        <v>971</v>
      </c>
      <c r="D935" s="19" t="s">
        <v>8221</v>
      </c>
      <c r="E935" s="21">
        <v>2</v>
      </c>
    </row>
    <row r="936" spans="1:5" x14ac:dyDescent="0.25">
      <c r="A936" s="18" t="s">
        <v>8219</v>
      </c>
      <c r="B936" s="20">
        <v>183</v>
      </c>
      <c r="D936" s="18" t="s">
        <v>8221</v>
      </c>
      <c r="E936" s="20">
        <v>0</v>
      </c>
    </row>
    <row r="937" spans="1:5" x14ac:dyDescent="0.25">
      <c r="A937" s="19" t="s">
        <v>8219</v>
      </c>
      <c r="B937" s="21">
        <v>4562</v>
      </c>
      <c r="D937" s="19" t="s">
        <v>8221</v>
      </c>
      <c r="E937" s="21">
        <v>0</v>
      </c>
    </row>
    <row r="938" spans="1:5" x14ac:dyDescent="0.25">
      <c r="A938" s="18" t="s">
        <v>8219</v>
      </c>
      <c r="B938" s="20">
        <v>26457</v>
      </c>
      <c r="D938" s="18" t="s">
        <v>8221</v>
      </c>
      <c r="E938" s="20">
        <v>0</v>
      </c>
    </row>
    <row r="939" spans="1:5" x14ac:dyDescent="0.25">
      <c r="A939" s="19" t="s">
        <v>8219</v>
      </c>
      <c r="B939" s="21">
        <v>162</v>
      </c>
      <c r="D939" s="19" t="s">
        <v>8221</v>
      </c>
      <c r="E939" s="21">
        <v>4</v>
      </c>
    </row>
    <row r="940" spans="1:5" x14ac:dyDescent="0.25">
      <c r="A940" s="18" t="s">
        <v>8219</v>
      </c>
      <c r="B940" s="20">
        <v>479</v>
      </c>
      <c r="D940" s="18" t="s">
        <v>8221</v>
      </c>
      <c r="E940" s="20">
        <v>12</v>
      </c>
    </row>
    <row r="941" spans="1:5" x14ac:dyDescent="0.25">
      <c r="A941" s="19" t="s">
        <v>8219</v>
      </c>
      <c r="B941" s="21">
        <v>426</v>
      </c>
      <c r="D941" s="19" t="s">
        <v>8221</v>
      </c>
      <c r="E941" s="21">
        <v>0</v>
      </c>
    </row>
    <row r="942" spans="1:5" x14ac:dyDescent="0.25">
      <c r="A942" s="18" t="s">
        <v>8219</v>
      </c>
      <c r="B942" s="20">
        <v>450</v>
      </c>
      <c r="D942" s="18" t="s">
        <v>8221</v>
      </c>
      <c r="E942" s="20">
        <v>33</v>
      </c>
    </row>
    <row r="943" spans="1:5" x14ac:dyDescent="0.25">
      <c r="A943" s="19" t="s">
        <v>8219</v>
      </c>
      <c r="B943" s="21">
        <v>1780</v>
      </c>
      <c r="D943" s="19" t="s">
        <v>8221</v>
      </c>
      <c r="E943" s="21">
        <v>0</v>
      </c>
    </row>
    <row r="944" spans="1:5" x14ac:dyDescent="0.25">
      <c r="A944" s="18" t="s">
        <v>8219</v>
      </c>
      <c r="B944" s="20">
        <v>122</v>
      </c>
      <c r="D944" s="18" t="s">
        <v>8221</v>
      </c>
      <c r="E944" s="20">
        <v>4</v>
      </c>
    </row>
    <row r="945" spans="1:5" x14ac:dyDescent="0.25">
      <c r="A945" s="19" t="s">
        <v>8219</v>
      </c>
      <c r="B945" s="21">
        <v>95</v>
      </c>
      <c r="D945" s="19" t="s">
        <v>8221</v>
      </c>
      <c r="E945" s="21">
        <v>0</v>
      </c>
    </row>
    <row r="946" spans="1:5" x14ac:dyDescent="0.25">
      <c r="A946" s="18" t="s">
        <v>8219</v>
      </c>
      <c r="B946" s="20">
        <v>325</v>
      </c>
      <c r="D946" s="18" t="s">
        <v>8221</v>
      </c>
      <c r="E946" s="20">
        <v>11</v>
      </c>
    </row>
    <row r="947" spans="1:5" x14ac:dyDescent="0.25">
      <c r="A947" s="19" t="s">
        <v>8219</v>
      </c>
      <c r="B947" s="21">
        <v>353</v>
      </c>
      <c r="D947" s="19" t="s">
        <v>8221</v>
      </c>
      <c r="E947" s="21">
        <v>1</v>
      </c>
    </row>
    <row r="948" spans="1:5" x14ac:dyDescent="0.25">
      <c r="A948" s="18" t="s">
        <v>8219</v>
      </c>
      <c r="B948" s="20">
        <v>105</v>
      </c>
      <c r="D948" s="18" t="s">
        <v>8221</v>
      </c>
      <c r="E948" s="20">
        <v>5</v>
      </c>
    </row>
    <row r="949" spans="1:5" x14ac:dyDescent="0.25">
      <c r="A949" s="19" t="s">
        <v>8219</v>
      </c>
      <c r="B949" s="21">
        <v>729</v>
      </c>
      <c r="D949" s="19" t="s">
        <v>8221</v>
      </c>
      <c r="E949" s="21">
        <v>0</v>
      </c>
    </row>
    <row r="950" spans="1:5" x14ac:dyDescent="0.25">
      <c r="A950" s="18" t="s">
        <v>8219</v>
      </c>
      <c r="B950" s="20">
        <v>454</v>
      </c>
      <c r="D950" s="18" t="s">
        <v>8221</v>
      </c>
      <c r="E950" s="20">
        <v>1</v>
      </c>
    </row>
    <row r="951" spans="1:5" x14ac:dyDescent="0.25">
      <c r="A951" s="19" t="s">
        <v>8219</v>
      </c>
      <c r="B951" s="21">
        <v>539</v>
      </c>
      <c r="D951" s="19" t="s">
        <v>8221</v>
      </c>
      <c r="E951" s="21">
        <v>1</v>
      </c>
    </row>
    <row r="952" spans="1:5" x14ac:dyDescent="0.25">
      <c r="A952" s="18" t="s">
        <v>8219</v>
      </c>
      <c r="B952" s="20">
        <v>79</v>
      </c>
      <c r="D952" s="18" t="s">
        <v>8221</v>
      </c>
      <c r="E952" s="20">
        <v>6</v>
      </c>
    </row>
    <row r="953" spans="1:5" x14ac:dyDescent="0.25">
      <c r="A953" s="19" t="s">
        <v>8219</v>
      </c>
      <c r="B953" s="21">
        <v>94</v>
      </c>
      <c r="D953" s="19" t="s">
        <v>8221</v>
      </c>
      <c r="E953" s="21">
        <v>8</v>
      </c>
    </row>
    <row r="954" spans="1:5" x14ac:dyDescent="0.25">
      <c r="A954" s="18" t="s">
        <v>8219</v>
      </c>
      <c r="B954" s="20">
        <v>625</v>
      </c>
      <c r="D954" s="18" t="s">
        <v>8221</v>
      </c>
      <c r="E954" s="20">
        <v>1</v>
      </c>
    </row>
    <row r="955" spans="1:5" x14ac:dyDescent="0.25">
      <c r="A955" s="19" t="s">
        <v>8219</v>
      </c>
      <c r="B955" s="21">
        <v>508</v>
      </c>
      <c r="D955" s="19" t="s">
        <v>8221</v>
      </c>
      <c r="E955" s="21">
        <v>0</v>
      </c>
    </row>
    <row r="956" spans="1:5" x14ac:dyDescent="0.25">
      <c r="A956" s="18" t="s">
        <v>8219</v>
      </c>
      <c r="B956" s="20">
        <v>531</v>
      </c>
      <c r="D956" s="18" t="s">
        <v>8221</v>
      </c>
      <c r="E956" s="20">
        <v>2</v>
      </c>
    </row>
    <row r="957" spans="1:5" x14ac:dyDescent="0.25">
      <c r="A957" s="19" t="s">
        <v>8219</v>
      </c>
      <c r="B957" s="21">
        <v>158</v>
      </c>
      <c r="D957" s="19" t="s">
        <v>8221</v>
      </c>
      <c r="E957" s="21">
        <v>1</v>
      </c>
    </row>
    <row r="958" spans="1:5" x14ac:dyDescent="0.25">
      <c r="A958" s="18" t="s">
        <v>8219</v>
      </c>
      <c r="B958" s="20">
        <v>508</v>
      </c>
      <c r="D958" s="18" t="s">
        <v>8221</v>
      </c>
      <c r="E958" s="20">
        <v>0</v>
      </c>
    </row>
    <row r="959" spans="1:5" x14ac:dyDescent="0.25">
      <c r="A959" s="19" t="s">
        <v>8219</v>
      </c>
      <c r="B959" s="21">
        <v>644</v>
      </c>
      <c r="D959" s="19" t="s">
        <v>8221</v>
      </c>
      <c r="E959" s="21">
        <v>1</v>
      </c>
    </row>
    <row r="960" spans="1:5" x14ac:dyDescent="0.25">
      <c r="A960" s="18" t="s">
        <v>8219</v>
      </c>
      <c r="B960" s="20">
        <v>848</v>
      </c>
      <c r="D960" s="18" t="s">
        <v>8221</v>
      </c>
      <c r="E960" s="20">
        <v>19</v>
      </c>
    </row>
    <row r="961" spans="1:5" x14ac:dyDescent="0.25">
      <c r="A961" s="19" t="s">
        <v>8219</v>
      </c>
      <c r="B961" s="21">
        <v>429</v>
      </c>
      <c r="D961" s="19" t="s">
        <v>8221</v>
      </c>
      <c r="E961" s="21">
        <v>27</v>
      </c>
    </row>
    <row r="962" spans="1:5" x14ac:dyDescent="0.25">
      <c r="A962" s="18" t="s">
        <v>8219</v>
      </c>
      <c r="B962" s="20">
        <v>204</v>
      </c>
      <c r="D962" s="18" t="s">
        <v>8221</v>
      </c>
      <c r="E962" s="20">
        <v>7</v>
      </c>
    </row>
    <row r="963" spans="1:5" x14ac:dyDescent="0.25">
      <c r="A963" s="19" t="s">
        <v>8219</v>
      </c>
      <c r="B963" s="21">
        <v>379</v>
      </c>
      <c r="D963" s="19" t="s">
        <v>8221</v>
      </c>
      <c r="E963" s="21">
        <v>14</v>
      </c>
    </row>
    <row r="964" spans="1:5" x14ac:dyDescent="0.25">
      <c r="A964" s="18" t="s">
        <v>8219</v>
      </c>
      <c r="B964" s="20">
        <v>271</v>
      </c>
      <c r="D964" s="18" t="s">
        <v>8221</v>
      </c>
      <c r="E964" s="20">
        <v>5</v>
      </c>
    </row>
    <row r="965" spans="1:5" x14ac:dyDescent="0.25">
      <c r="A965" s="19" t="s">
        <v>8219</v>
      </c>
      <c r="B965" s="21">
        <v>120</v>
      </c>
      <c r="D965" s="19" t="s">
        <v>8221</v>
      </c>
      <c r="E965" s="21">
        <v>30</v>
      </c>
    </row>
    <row r="966" spans="1:5" x14ac:dyDescent="0.25">
      <c r="A966" s="18" t="s">
        <v>8219</v>
      </c>
      <c r="B966" s="20">
        <v>140</v>
      </c>
      <c r="D966" s="18" t="s">
        <v>8221</v>
      </c>
      <c r="E966" s="20">
        <v>1</v>
      </c>
    </row>
    <row r="967" spans="1:5" x14ac:dyDescent="0.25">
      <c r="A967" s="19" t="s">
        <v>8219</v>
      </c>
      <c r="B967" s="21">
        <v>193</v>
      </c>
      <c r="D967" s="19" t="s">
        <v>8221</v>
      </c>
      <c r="E967" s="21">
        <v>0</v>
      </c>
    </row>
    <row r="968" spans="1:5" x14ac:dyDescent="0.25">
      <c r="A968" s="18" t="s">
        <v>8219</v>
      </c>
      <c r="B968" s="20">
        <v>180</v>
      </c>
      <c r="D968" s="18" t="s">
        <v>8221</v>
      </c>
      <c r="E968" s="20">
        <v>60</v>
      </c>
    </row>
    <row r="969" spans="1:5" x14ac:dyDescent="0.25">
      <c r="A969" s="19" t="s">
        <v>8219</v>
      </c>
      <c r="B969" s="21">
        <v>263</v>
      </c>
      <c r="D969" s="19" t="s">
        <v>8221</v>
      </c>
      <c r="E969" s="21">
        <v>84</v>
      </c>
    </row>
    <row r="970" spans="1:5" x14ac:dyDescent="0.25">
      <c r="A970" s="18" t="s">
        <v>8219</v>
      </c>
      <c r="B970" s="20">
        <v>217</v>
      </c>
      <c r="D970" s="18" t="s">
        <v>8221</v>
      </c>
      <c r="E970" s="20">
        <v>47</v>
      </c>
    </row>
    <row r="971" spans="1:5" x14ac:dyDescent="0.25">
      <c r="A971" s="19" t="s">
        <v>8219</v>
      </c>
      <c r="B971" s="21">
        <v>443</v>
      </c>
      <c r="D971" s="19" t="s">
        <v>8221</v>
      </c>
      <c r="E971" s="21">
        <v>66</v>
      </c>
    </row>
    <row r="972" spans="1:5" x14ac:dyDescent="0.25">
      <c r="A972" s="18" t="s">
        <v>8219</v>
      </c>
      <c r="B972" s="20">
        <v>1373</v>
      </c>
      <c r="D972" s="18" t="s">
        <v>8221</v>
      </c>
      <c r="E972" s="20">
        <v>171</v>
      </c>
    </row>
    <row r="973" spans="1:5" x14ac:dyDescent="0.25">
      <c r="A973" s="19" t="s">
        <v>8219</v>
      </c>
      <c r="B973" s="21">
        <v>742</v>
      </c>
      <c r="D973" s="19" t="s">
        <v>8221</v>
      </c>
      <c r="E973" s="21">
        <v>29</v>
      </c>
    </row>
    <row r="974" spans="1:5" x14ac:dyDescent="0.25">
      <c r="A974" s="18" t="s">
        <v>8219</v>
      </c>
      <c r="B974" s="20">
        <v>170</v>
      </c>
      <c r="D974" s="18" t="s">
        <v>8221</v>
      </c>
      <c r="E974" s="20">
        <v>9</v>
      </c>
    </row>
    <row r="975" spans="1:5" x14ac:dyDescent="0.25">
      <c r="A975" s="19" t="s">
        <v>8219</v>
      </c>
      <c r="B975" s="21">
        <v>242</v>
      </c>
      <c r="D975" s="19" t="s">
        <v>8221</v>
      </c>
      <c r="E975" s="21">
        <v>27</v>
      </c>
    </row>
    <row r="976" spans="1:5" x14ac:dyDescent="0.25">
      <c r="A976" s="18" t="s">
        <v>8219</v>
      </c>
      <c r="B976" s="20">
        <v>541</v>
      </c>
      <c r="D976" s="18" t="s">
        <v>8221</v>
      </c>
      <c r="E976" s="20">
        <v>2</v>
      </c>
    </row>
    <row r="977" spans="1:5" x14ac:dyDescent="0.25">
      <c r="A977" s="19" t="s">
        <v>8219</v>
      </c>
      <c r="B977" s="21">
        <v>121</v>
      </c>
      <c r="D977" s="19" t="s">
        <v>8221</v>
      </c>
      <c r="E977" s="21">
        <v>3</v>
      </c>
    </row>
    <row r="978" spans="1:5" x14ac:dyDescent="0.25">
      <c r="A978" s="18" t="s">
        <v>8219</v>
      </c>
      <c r="B978" s="20">
        <v>621</v>
      </c>
      <c r="D978" s="18" t="s">
        <v>8221</v>
      </c>
      <c r="E978" s="20">
        <v>4</v>
      </c>
    </row>
    <row r="979" spans="1:5" x14ac:dyDescent="0.25">
      <c r="A979" s="19" t="s">
        <v>8219</v>
      </c>
      <c r="B979" s="21">
        <v>101</v>
      </c>
      <c r="D979" s="19" t="s">
        <v>8221</v>
      </c>
      <c r="E979" s="21">
        <v>2</v>
      </c>
    </row>
    <row r="980" spans="1:5" x14ac:dyDescent="0.25">
      <c r="A980" s="18" t="s">
        <v>8219</v>
      </c>
      <c r="B980" s="20">
        <v>554</v>
      </c>
      <c r="D980" s="18" t="s">
        <v>8221</v>
      </c>
      <c r="E980" s="20">
        <v>20</v>
      </c>
    </row>
    <row r="981" spans="1:5" x14ac:dyDescent="0.25">
      <c r="A981" s="19" t="s">
        <v>8219</v>
      </c>
      <c r="B981" s="21">
        <v>666</v>
      </c>
      <c r="D981" s="19" t="s">
        <v>8221</v>
      </c>
      <c r="E981" s="21">
        <v>3</v>
      </c>
    </row>
    <row r="982" spans="1:5" x14ac:dyDescent="0.25">
      <c r="A982" s="18" t="s">
        <v>8219</v>
      </c>
      <c r="B982" s="20">
        <v>410</v>
      </c>
      <c r="D982" s="18" t="s">
        <v>8221</v>
      </c>
      <c r="E982" s="20">
        <v>4</v>
      </c>
    </row>
    <row r="983" spans="1:5" x14ac:dyDescent="0.25">
      <c r="A983" s="19" t="s">
        <v>8219</v>
      </c>
      <c r="B983" s="21">
        <v>375</v>
      </c>
      <c r="D983" s="19" t="s">
        <v>8221</v>
      </c>
      <c r="E983" s="21">
        <v>1</v>
      </c>
    </row>
    <row r="984" spans="1:5" x14ac:dyDescent="0.25">
      <c r="A984" s="18" t="s">
        <v>8219</v>
      </c>
      <c r="B984" s="20">
        <v>1364</v>
      </c>
      <c r="D984" s="18" t="s">
        <v>8221</v>
      </c>
      <c r="E984" s="20">
        <v>0</v>
      </c>
    </row>
    <row r="985" spans="1:5" x14ac:dyDescent="0.25">
      <c r="A985" s="19" t="s">
        <v>8219</v>
      </c>
      <c r="B985" s="21">
        <v>35</v>
      </c>
      <c r="D985" s="19" t="s">
        <v>8221</v>
      </c>
      <c r="E985" s="21">
        <v>0</v>
      </c>
    </row>
    <row r="986" spans="1:5" x14ac:dyDescent="0.25">
      <c r="A986" s="18" t="s">
        <v>8219</v>
      </c>
      <c r="B986" s="20">
        <v>203</v>
      </c>
      <c r="D986" s="18" t="s">
        <v>8221</v>
      </c>
      <c r="E986" s="20">
        <v>14</v>
      </c>
    </row>
    <row r="987" spans="1:5" x14ac:dyDescent="0.25">
      <c r="A987" s="19" t="s">
        <v>8219</v>
      </c>
      <c r="B987" s="21">
        <v>49</v>
      </c>
      <c r="D987" s="19" t="s">
        <v>8221</v>
      </c>
      <c r="E987" s="21">
        <v>1</v>
      </c>
    </row>
    <row r="988" spans="1:5" x14ac:dyDescent="0.25">
      <c r="A988" s="18" t="s">
        <v>8219</v>
      </c>
      <c r="B988" s="20">
        <v>5812</v>
      </c>
      <c r="D988" s="18" t="s">
        <v>8221</v>
      </c>
      <c r="E988" s="20">
        <v>118</v>
      </c>
    </row>
    <row r="989" spans="1:5" x14ac:dyDescent="0.25">
      <c r="A989" s="19" t="s">
        <v>8219</v>
      </c>
      <c r="B989" s="21">
        <v>1556</v>
      </c>
      <c r="D989" s="19" t="s">
        <v>8221</v>
      </c>
      <c r="E989" s="21">
        <v>2</v>
      </c>
    </row>
    <row r="990" spans="1:5" x14ac:dyDescent="0.25">
      <c r="A990" s="18" t="s">
        <v>8219</v>
      </c>
      <c r="B990" s="20">
        <v>65</v>
      </c>
      <c r="D990" s="18" t="s">
        <v>8221</v>
      </c>
      <c r="E990" s="20">
        <v>1</v>
      </c>
    </row>
    <row r="991" spans="1:5" x14ac:dyDescent="0.25">
      <c r="A991" s="19" t="s">
        <v>8219</v>
      </c>
      <c r="B991" s="21">
        <v>10</v>
      </c>
      <c r="D991" s="19" t="s">
        <v>8221</v>
      </c>
      <c r="E991" s="21">
        <v>3</v>
      </c>
    </row>
    <row r="992" spans="1:5" x14ac:dyDescent="0.25">
      <c r="A992" s="18" t="s">
        <v>8219</v>
      </c>
      <c r="B992" s="20">
        <v>76</v>
      </c>
      <c r="D992" s="18" t="s">
        <v>8221</v>
      </c>
      <c r="E992" s="20">
        <v>1</v>
      </c>
    </row>
    <row r="993" spans="1:5" x14ac:dyDescent="0.25">
      <c r="A993" s="19" t="s">
        <v>8219</v>
      </c>
      <c r="B993" s="21">
        <v>263</v>
      </c>
      <c r="D993" s="19" t="s">
        <v>8221</v>
      </c>
      <c r="E993" s="21">
        <v>3</v>
      </c>
    </row>
    <row r="994" spans="1:5" x14ac:dyDescent="0.25">
      <c r="A994" s="18" t="s">
        <v>8219</v>
      </c>
      <c r="B994" s="20">
        <v>1530</v>
      </c>
      <c r="D994" s="18" t="s">
        <v>8221</v>
      </c>
      <c r="E994" s="20">
        <v>38</v>
      </c>
    </row>
    <row r="995" spans="1:5" x14ac:dyDescent="0.25">
      <c r="A995" s="19" t="s">
        <v>8219</v>
      </c>
      <c r="B995" s="21">
        <v>278</v>
      </c>
      <c r="D995" s="19" t="s">
        <v>8221</v>
      </c>
      <c r="E995" s="21">
        <v>52</v>
      </c>
    </row>
    <row r="996" spans="1:5" x14ac:dyDescent="0.25">
      <c r="A996" s="18" t="s">
        <v>8219</v>
      </c>
      <c r="B996" s="20">
        <v>350</v>
      </c>
      <c r="D996" s="18" t="s">
        <v>8221</v>
      </c>
      <c r="E996" s="20">
        <v>2</v>
      </c>
    </row>
    <row r="997" spans="1:5" x14ac:dyDescent="0.25">
      <c r="A997" s="19" t="s">
        <v>8219</v>
      </c>
      <c r="B997" s="21">
        <v>470</v>
      </c>
      <c r="D997" s="19" t="s">
        <v>8221</v>
      </c>
      <c r="E997" s="21">
        <v>0</v>
      </c>
    </row>
    <row r="998" spans="1:5" x14ac:dyDescent="0.25">
      <c r="A998" s="18" t="s">
        <v>8219</v>
      </c>
      <c r="B998" s="20">
        <v>3</v>
      </c>
      <c r="D998" s="18" t="s">
        <v>8221</v>
      </c>
      <c r="E998" s="20">
        <v>4</v>
      </c>
    </row>
    <row r="999" spans="1:5" x14ac:dyDescent="0.25">
      <c r="A999" s="19" t="s">
        <v>8219</v>
      </c>
      <c r="B999" s="21">
        <v>8200</v>
      </c>
      <c r="D999" s="19" t="s">
        <v>8221</v>
      </c>
      <c r="E999" s="21">
        <v>4</v>
      </c>
    </row>
    <row r="1000" spans="1:5" x14ac:dyDescent="0.25">
      <c r="A1000" s="18" t="s">
        <v>8219</v>
      </c>
      <c r="B1000" s="20">
        <v>8359</v>
      </c>
      <c r="D1000" s="18" t="s">
        <v>8221</v>
      </c>
      <c r="E1000" s="20">
        <v>18</v>
      </c>
    </row>
    <row r="1001" spans="1:5" x14ac:dyDescent="0.25">
      <c r="A1001" s="19" t="s">
        <v>8219</v>
      </c>
      <c r="B1001" s="21">
        <v>188</v>
      </c>
      <c r="D1001" s="19" t="s">
        <v>8221</v>
      </c>
      <c r="E1001" s="21">
        <v>0</v>
      </c>
    </row>
    <row r="1002" spans="1:5" x14ac:dyDescent="0.25">
      <c r="A1002" s="18" t="s">
        <v>8219</v>
      </c>
      <c r="B1002" s="20">
        <v>48</v>
      </c>
      <c r="D1002" s="18" t="s">
        <v>8221</v>
      </c>
      <c r="E1002" s="20">
        <v>22</v>
      </c>
    </row>
    <row r="1003" spans="1:5" x14ac:dyDescent="0.25">
      <c r="A1003" s="19" t="s">
        <v>8219</v>
      </c>
      <c r="B1003" s="21">
        <v>607</v>
      </c>
      <c r="D1003" s="19" t="s">
        <v>8221</v>
      </c>
      <c r="E1003" s="21">
        <v>49</v>
      </c>
    </row>
    <row r="1004" spans="1:5" x14ac:dyDescent="0.25">
      <c r="A1004" s="18" t="s">
        <v>8219</v>
      </c>
      <c r="B1004" s="20">
        <v>50</v>
      </c>
      <c r="D1004" s="18" t="s">
        <v>8221</v>
      </c>
      <c r="E1004" s="20">
        <v>19</v>
      </c>
    </row>
    <row r="1005" spans="1:5" x14ac:dyDescent="0.25">
      <c r="A1005" s="19" t="s">
        <v>8219</v>
      </c>
      <c r="B1005" s="21">
        <v>55</v>
      </c>
      <c r="D1005" s="19" t="s">
        <v>8221</v>
      </c>
      <c r="E1005" s="21">
        <v>4</v>
      </c>
    </row>
    <row r="1006" spans="1:5" x14ac:dyDescent="0.25">
      <c r="A1006" s="18" t="s">
        <v>8219</v>
      </c>
      <c r="B1006" s="20">
        <v>38</v>
      </c>
      <c r="D1006" s="18" t="s">
        <v>8221</v>
      </c>
      <c r="E1006" s="20">
        <v>4</v>
      </c>
    </row>
    <row r="1007" spans="1:5" x14ac:dyDescent="0.25">
      <c r="A1007" s="19" t="s">
        <v>8219</v>
      </c>
      <c r="B1007" s="21">
        <v>25</v>
      </c>
      <c r="D1007" s="19" t="s">
        <v>8221</v>
      </c>
      <c r="E1007" s="21">
        <v>2</v>
      </c>
    </row>
    <row r="1008" spans="1:5" x14ac:dyDescent="0.25">
      <c r="A1008" s="18" t="s">
        <v>8219</v>
      </c>
      <c r="B1008" s="20">
        <v>46</v>
      </c>
      <c r="D1008" s="18" t="s">
        <v>8221</v>
      </c>
      <c r="E1008" s="20">
        <v>0</v>
      </c>
    </row>
    <row r="1009" spans="1:5" x14ac:dyDescent="0.25">
      <c r="A1009" s="19" t="s">
        <v>8219</v>
      </c>
      <c r="B1009" s="21">
        <v>83</v>
      </c>
      <c r="D1009" s="19" t="s">
        <v>8221</v>
      </c>
      <c r="E1009" s="21">
        <v>0</v>
      </c>
    </row>
    <row r="1010" spans="1:5" x14ac:dyDescent="0.25">
      <c r="A1010" s="18" t="s">
        <v>8219</v>
      </c>
      <c r="B1010" s="20">
        <v>35</v>
      </c>
      <c r="D1010" s="18" t="s">
        <v>8221</v>
      </c>
      <c r="E1010" s="20">
        <v>14</v>
      </c>
    </row>
    <row r="1011" spans="1:5" x14ac:dyDescent="0.25">
      <c r="A1011" s="19" t="s">
        <v>8219</v>
      </c>
      <c r="B1011" s="21">
        <v>25</v>
      </c>
      <c r="D1011" s="19" t="s">
        <v>8221</v>
      </c>
      <c r="E1011" s="21">
        <v>8</v>
      </c>
    </row>
    <row r="1012" spans="1:5" x14ac:dyDescent="0.25">
      <c r="A1012" s="18" t="s">
        <v>8219</v>
      </c>
      <c r="B1012" s="20">
        <v>75</v>
      </c>
      <c r="D1012" s="18" t="s">
        <v>8221</v>
      </c>
      <c r="E1012" s="20">
        <v>0</v>
      </c>
    </row>
    <row r="1013" spans="1:5" x14ac:dyDescent="0.25">
      <c r="A1013" s="19" t="s">
        <v>8219</v>
      </c>
      <c r="B1013" s="21">
        <v>62</v>
      </c>
      <c r="D1013" s="19" t="s">
        <v>8221</v>
      </c>
      <c r="E1013" s="21">
        <v>15</v>
      </c>
    </row>
    <row r="1014" spans="1:5" x14ac:dyDescent="0.25">
      <c r="A1014" s="18" t="s">
        <v>8219</v>
      </c>
      <c r="B1014" s="20">
        <v>160</v>
      </c>
      <c r="D1014" s="18" t="s">
        <v>8221</v>
      </c>
      <c r="E1014" s="20">
        <v>33</v>
      </c>
    </row>
    <row r="1015" spans="1:5" x14ac:dyDescent="0.25">
      <c r="A1015" s="19" t="s">
        <v>8219</v>
      </c>
      <c r="B1015" s="21">
        <v>246</v>
      </c>
      <c r="D1015" s="19" t="s">
        <v>8221</v>
      </c>
      <c r="E1015" s="21">
        <v>2</v>
      </c>
    </row>
    <row r="1016" spans="1:5" x14ac:dyDescent="0.25">
      <c r="A1016" s="18" t="s">
        <v>8219</v>
      </c>
      <c r="B1016" s="20">
        <v>55</v>
      </c>
      <c r="D1016" s="18" t="s">
        <v>8221</v>
      </c>
      <c r="E1016" s="20">
        <v>6</v>
      </c>
    </row>
    <row r="1017" spans="1:5" x14ac:dyDescent="0.25">
      <c r="A1017" s="19" t="s">
        <v>8219</v>
      </c>
      <c r="B1017" s="21">
        <v>23</v>
      </c>
      <c r="D1017" s="19" t="s">
        <v>8221</v>
      </c>
      <c r="E1017" s="21">
        <v>2</v>
      </c>
    </row>
    <row r="1018" spans="1:5" x14ac:dyDescent="0.25">
      <c r="A1018" s="18" t="s">
        <v>8219</v>
      </c>
      <c r="B1018" s="20">
        <v>72</v>
      </c>
      <c r="D1018" s="18" t="s">
        <v>8221</v>
      </c>
      <c r="E1018" s="20">
        <v>0</v>
      </c>
    </row>
    <row r="1019" spans="1:5" x14ac:dyDescent="0.25">
      <c r="A1019" s="19" t="s">
        <v>8219</v>
      </c>
      <c r="B1019" s="21">
        <v>22</v>
      </c>
      <c r="D1019" s="19" t="s">
        <v>8221</v>
      </c>
      <c r="E1019" s="21">
        <v>4</v>
      </c>
    </row>
    <row r="1020" spans="1:5" x14ac:dyDescent="0.25">
      <c r="A1020" s="18" t="s">
        <v>8219</v>
      </c>
      <c r="B1020" s="20">
        <v>14</v>
      </c>
      <c r="D1020" s="18" t="s">
        <v>8221</v>
      </c>
      <c r="E1020" s="20">
        <v>1</v>
      </c>
    </row>
    <row r="1021" spans="1:5" x14ac:dyDescent="0.25">
      <c r="A1021" s="19" t="s">
        <v>8219</v>
      </c>
      <c r="B1021" s="21">
        <v>38</v>
      </c>
      <c r="D1021" s="19" t="s">
        <v>8221</v>
      </c>
      <c r="E1021" s="21">
        <v>3</v>
      </c>
    </row>
    <row r="1022" spans="1:5" x14ac:dyDescent="0.25">
      <c r="A1022" s="18" t="s">
        <v>8219</v>
      </c>
      <c r="B1022" s="20">
        <v>32</v>
      </c>
      <c r="D1022" s="18" t="s">
        <v>8221</v>
      </c>
      <c r="E1022" s="20">
        <v>4</v>
      </c>
    </row>
    <row r="1023" spans="1:5" x14ac:dyDescent="0.25">
      <c r="A1023" s="19" t="s">
        <v>8219</v>
      </c>
      <c r="B1023" s="21">
        <v>63</v>
      </c>
      <c r="D1023" s="19" t="s">
        <v>8221</v>
      </c>
      <c r="E1023" s="21">
        <v>0</v>
      </c>
    </row>
    <row r="1024" spans="1:5" x14ac:dyDescent="0.25">
      <c r="A1024" s="18" t="s">
        <v>8219</v>
      </c>
      <c r="B1024" s="20">
        <v>27</v>
      </c>
      <c r="D1024" s="18" t="s">
        <v>8221</v>
      </c>
      <c r="E1024" s="20">
        <v>4</v>
      </c>
    </row>
    <row r="1025" spans="1:5" x14ac:dyDescent="0.25">
      <c r="A1025" s="19" t="s">
        <v>8219</v>
      </c>
      <c r="B1025" s="21">
        <v>44</v>
      </c>
      <c r="D1025" s="19" t="s">
        <v>8221</v>
      </c>
      <c r="E1025" s="21">
        <v>3</v>
      </c>
    </row>
    <row r="1026" spans="1:5" x14ac:dyDescent="0.25">
      <c r="A1026" s="18" t="s">
        <v>8219</v>
      </c>
      <c r="B1026" s="20">
        <v>38</v>
      </c>
      <c r="D1026" s="18" t="s">
        <v>8221</v>
      </c>
      <c r="E1026" s="20">
        <v>34</v>
      </c>
    </row>
    <row r="1027" spans="1:5" x14ac:dyDescent="0.25">
      <c r="A1027" s="19" t="s">
        <v>8219</v>
      </c>
      <c r="B1027" s="21">
        <v>115</v>
      </c>
      <c r="D1027" s="19" t="s">
        <v>8221</v>
      </c>
      <c r="E1027" s="21">
        <v>2</v>
      </c>
    </row>
    <row r="1028" spans="1:5" x14ac:dyDescent="0.25">
      <c r="A1028" s="18" t="s">
        <v>8219</v>
      </c>
      <c r="B1028" s="20">
        <v>37</v>
      </c>
      <c r="D1028" s="18" t="s">
        <v>8221</v>
      </c>
      <c r="E1028" s="20">
        <v>33</v>
      </c>
    </row>
    <row r="1029" spans="1:5" x14ac:dyDescent="0.25">
      <c r="A1029" s="19" t="s">
        <v>8219</v>
      </c>
      <c r="B1029" s="21">
        <v>99</v>
      </c>
      <c r="D1029" s="19" t="s">
        <v>8221</v>
      </c>
      <c r="E1029" s="21">
        <v>0</v>
      </c>
    </row>
    <row r="1030" spans="1:5" x14ac:dyDescent="0.25">
      <c r="A1030" s="18" t="s">
        <v>8219</v>
      </c>
      <c r="B1030" s="20">
        <v>44</v>
      </c>
      <c r="D1030" s="18" t="s">
        <v>8221</v>
      </c>
      <c r="E1030" s="20">
        <v>0</v>
      </c>
    </row>
    <row r="1031" spans="1:5" x14ac:dyDescent="0.25">
      <c r="A1031" s="19" t="s">
        <v>8219</v>
      </c>
      <c r="B1031" s="21">
        <v>58</v>
      </c>
      <c r="D1031" s="19" t="s">
        <v>8221</v>
      </c>
      <c r="E1031" s="21">
        <v>1</v>
      </c>
    </row>
    <row r="1032" spans="1:5" x14ac:dyDescent="0.25">
      <c r="A1032" s="18" t="s">
        <v>8219</v>
      </c>
      <c r="B1032" s="20">
        <v>191</v>
      </c>
      <c r="D1032" s="18" t="s">
        <v>8221</v>
      </c>
      <c r="E1032" s="20">
        <v>13</v>
      </c>
    </row>
    <row r="1033" spans="1:5" x14ac:dyDescent="0.25">
      <c r="A1033" s="19" t="s">
        <v>8219</v>
      </c>
      <c r="B1033" s="21">
        <v>40</v>
      </c>
      <c r="D1033" s="19" t="s">
        <v>8221</v>
      </c>
      <c r="E1033" s="21">
        <v>2</v>
      </c>
    </row>
    <row r="1034" spans="1:5" x14ac:dyDescent="0.25">
      <c r="A1034" s="18" t="s">
        <v>8219</v>
      </c>
      <c r="B1034" s="20">
        <v>38</v>
      </c>
      <c r="D1034" s="18" t="s">
        <v>8221</v>
      </c>
      <c r="E1034" s="20">
        <v>36</v>
      </c>
    </row>
    <row r="1035" spans="1:5" x14ac:dyDescent="0.25">
      <c r="A1035" s="19" t="s">
        <v>8219</v>
      </c>
      <c r="B1035" s="21">
        <v>39</v>
      </c>
      <c r="D1035" s="19" t="s">
        <v>8221</v>
      </c>
      <c r="E1035" s="21">
        <v>1</v>
      </c>
    </row>
    <row r="1036" spans="1:5" x14ac:dyDescent="0.25">
      <c r="A1036" s="18" t="s">
        <v>8219</v>
      </c>
      <c r="B1036" s="20">
        <v>11</v>
      </c>
      <c r="D1036" s="18" t="s">
        <v>8221</v>
      </c>
      <c r="E1036" s="20">
        <v>15</v>
      </c>
    </row>
    <row r="1037" spans="1:5" x14ac:dyDescent="0.25">
      <c r="A1037" s="19" t="s">
        <v>8219</v>
      </c>
      <c r="B1037" s="21">
        <v>107</v>
      </c>
      <c r="D1037" s="19" t="s">
        <v>8221</v>
      </c>
      <c r="E1037" s="21">
        <v>1</v>
      </c>
    </row>
    <row r="1038" spans="1:5" x14ac:dyDescent="0.25">
      <c r="A1038" s="18" t="s">
        <v>8219</v>
      </c>
      <c r="B1038" s="20">
        <v>147</v>
      </c>
      <c r="D1038" s="18" t="s">
        <v>8221</v>
      </c>
      <c r="E1038" s="20">
        <v>0</v>
      </c>
    </row>
    <row r="1039" spans="1:5" x14ac:dyDescent="0.25">
      <c r="A1039" s="19" t="s">
        <v>8219</v>
      </c>
      <c r="B1039" s="21">
        <v>36</v>
      </c>
      <c r="D1039" s="19" t="s">
        <v>8221</v>
      </c>
      <c r="E1039" s="21">
        <v>1</v>
      </c>
    </row>
    <row r="1040" spans="1:5" x14ac:dyDescent="0.25">
      <c r="A1040" s="18" t="s">
        <v>8219</v>
      </c>
      <c r="B1040" s="20">
        <v>92</v>
      </c>
      <c r="D1040" s="18" t="s">
        <v>8221</v>
      </c>
      <c r="E1040" s="20">
        <v>0</v>
      </c>
    </row>
    <row r="1041" spans="1:5" x14ac:dyDescent="0.25">
      <c r="A1041" s="19" t="s">
        <v>8219</v>
      </c>
      <c r="B1041" s="21">
        <v>35</v>
      </c>
      <c r="D1041" s="19" t="s">
        <v>8221</v>
      </c>
      <c r="E1041" s="21">
        <v>0</v>
      </c>
    </row>
    <row r="1042" spans="1:5" x14ac:dyDescent="0.25">
      <c r="A1042" s="18" t="s">
        <v>8219</v>
      </c>
      <c r="B1042" s="20">
        <v>17</v>
      </c>
      <c r="D1042" s="18" t="s">
        <v>8221</v>
      </c>
      <c r="E1042" s="20">
        <v>1</v>
      </c>
    </row>
    <row r="1043" spans="1:5" x14ac:dyDescent="0.25">
      <c r="A1043" s="19" t="s">
        <v>8219</v>
      </c>
      <c r="B1043" s="21">
        <v>22</v>
      </c>
      <c r="D1043" s="19" t="s">
        <v>8221</v>
      </c>
      <c r="E1043" s="21">
        <v>39</v>
      </c>
    </row>
    <row r="1044" spans="1:5" x14ac:dyDescent="0.25">
      <c r="A1044" s="18" t="s">
        <v>8219</v>
      </c>
      <c r="B1044" s="20">
        <v>69</v>
      </c>
      <c r="D1044" s="18" t="s">
        <v>8221</v>
      </c>
      <c r="E1044" s="20">
        <v>0</v>
      </c>
    </row>
    <row r="1045" spans="1:5" x14ac:dyDescent="0.25">
      <c r="A1045" s="19" t="s">
        <v>8219</v>
      </c>
      <c r="B1045" s="21">
        <v>13</v>
      </c>
      <c r="D1045" s="19" t="s">
        <v>8221</v>
      </c>
      <c r="E1045" s="21">
        <v>0</v>
      </c>
    </row>
    <row r="1046" spans="1:5" x14ac:dyDescent="0.25">
      <c r="A1046" s="18" t="s">
        <v>8219</v>
      </c>
      <c r="B1046" s="20">
        <v>58</v>
      </c>
      <c r="D1046" s="18" t="s">
        <v>8221</v>
      </c>
      <c r="E1046" s="20">
        <v>3</v>
      </c>
    </row>
    <row r="1047" spans="1:5" x14ac:dyDescent="0.25">
      <c r="A1047" s="19" t="s">
        <v>8219</v>
      </c>
      <c r="B1047" s="21">
        <v>44</v>
      </c>
      <c r="D1047" s="19" t="s">
        <v>8221</v>
      </c>
      <c r="E1047" s="21">
        <v>1</v>
      </c>
    </row>
    <row r="1048" spans="1:5" x14ac:dyDescent="0.25">
      <c r="A1048" s="18" t="s">
        <v>8219</v>
      </c>
      <c r="B1048" s="20">
        <v>83</v>
      </c>
      <c r="D1048" s="18" t="s">
        <v>8221</v>
      </c>
      <c r="E1048" s="20">
        <v>13</v>
      </c>
    </row>
    <row r="1049" spans="1:5" x14ac:dyDescent="0.25">
      <c r="A1049" s="19" t="s">
        <v>8219</v>
      </c>
      <c r="B1049" s="21">
        <v>117</v>
      </c>
      <c r="D1049" s="19" t="s">
        <v>8221</v>
      </c>
      <c r="E1049" s="21">
        <v>0</v>
      </c>
    </row>
    <row r="1050" spans="1:5" x14ac:dyDescent="0.25">
      <c r="A1050" s="18" t="s">
        <v>8219</v>
      </c>
      <c r="B1050" s="20">
        <v>32</v>
      </c>
      <c r="D1050" s="18" t="s">
        <v>8221</v>
      </c>
      <c r="E1050" s="20">
        <v>6</v>
      </c>
    </row>
    <row r="1051" spans="1:5" x14ac:dyDescent="0.25">
      <c r="A1051" s="19" t="s">
        <v>8219</v>
      </c>
      <c r="B1051" s="21">
        <v>8</v>
      </c>
      <c r="D1051" s="19" t="s">
        <v>8221</v>
      </c>
      <c r="E1051" s="21">
        <v>0</v>
      </c>
    </row>
    <row r="1052" spans="1:5" x14ac:dyDescent="0.25">
      <c r="A1052" s="18" t="s">
        <v>8219</v>
      </c>
      <c r="B1052" s="20">
        <v>340</v>
      </c>
      <c r="D1052" s="18" t="s">
        <v>8221</v>
      </c>
      <c r="E1052" s="20">
        <v>14</v>
      </c>
    </row>
    <row r="1053" spans="1:5" x14ac:dyDescent="0.25">
      <c r="A1053" s="19" t="s">
        <v>8219</v>
      </c>
      <c r="B1053" s="21">
        <v>7</v>
      </c>
      <c r="D1053" s="19" t="s">
        <v>8221</v>
      </c>
      <c r="E1053" s="21">
        <v>5</v>
      </c>
    </row>
    <row r="1054" spans="1:5" x14ac:dyDescent="0.25">
      <c r="A1054" s="18" t="s">
        <v>8219</v>
      </c>
      <c r="B1054" s="20">
        <v>19</v>
      </c>
      <c r="D1054" s="18" t="s">
        <v>8221</v>
      </c>
      <c r="E1054" s="20">
        <v>6</v>
      </c>
    </row>
    <row r="1055" spans="1:5" x14ac:dyDescent="0.25">
      <c r="A1055" s="19" t="s">
        <v>8219</v>
      </c>
      <c r="B1055" s="21">
        <v>47</v>
      </c>
      <c r="D1055" s="19" t="s">
        <v>8221</v>
      </c>
      <c r="E1055" s="21">
        <v>15</v>
      </c>
    </row>
    <row r="1056" spans="1:5" x14ac:dyDescent="0.25">
      <c r="A1056" s="18" t="s">
        <v>8219</v>
      </c>
      <c r="B1056" s="20">
        <v>13</v>
      </c>
      <c r="D1056" s="18" t="s">
        <v>8221</v>
      </c>
      <c r="E1056" s="20">
        <v>0</v>
      </c>
    </row>
    <row r="1057" spans="1:5" x14ac:dyDescent="0.25">
      <c r="A1057" s="19" t="s">
        <v>8219</v>
      </c>
      <c r="B1057" s="21">
        <v>90</v>
      </c>
      <c r="D1057" s="19" t="s">
        <v>8221</v>
      </c>
      <c r="E1057" s="21">
        <v>1</v>
      </c>
    </row>
    <row r="1058" spans="1:5" x14ac:dyDescent="0.25">
      <c r="A1058" s="18" t="s">
        <v>8219</v>
      </c>
      <c r="B1058" s="20">
        <v>63</v>
      </c>
      <c r="D1058" s="18" t="s">
        <v>8221</v>
      </c>
      <c r="E1058" s="20">
        <v>9</v>
      </c>
    </row>
    <row r="1059" spans="1:5" x14ac:dyDescent="0.25">
      <c r="A1059" s="19" t="s">
        <v>8219</v>
      </c>
      <c r="B1059" s="21">
        <v>26</v>
      </c>
      <c r="D1059" s="19" t="s">
        <v>8221</v>
      </c>
      <c r="E1059" s="21">
        <v>3</v>
      </c>
    </row>
    <row r="1060" spans="1:5" x14ac:dyDescent="0.25">
      <c r="A1060" s="18" t="s">
        <v>8219</v>
      </c>
      <c r="B1060" s="20">
        <v>71</v>
      </c>
      <c r="D1060" s="18" t="s">
        <v>8221</v>
      </c>
      <c r="E1060" s="20">
        <v>3</v>
      </c>
    </row>
    <row r="1061" spans="1:5" x14ac:dyDescent="0.25">
      <c r="A1061" s="19" t="s">
        <v>8219</v>
      </c>
      <c r="B1061" s="21">
        <v>38</v>
      </c>
      <c r="D1061" s="19" t="s">
        <v>8221</v>
      </c>
      <c r="E1061" s="21">
        <v>1</v>
      </c>
    </row>
    <row r="1062" spans="1:5" x14ac:dyDescent="0.25">
      <c r="A1062" s="18" t="s">
        <v>8219</v>
      </c>
      <c r="B1062" s="20">
        <v>859</v>
      </c>
      <c r="D1062" s="18" t="s">
        <v>8221</v>
      </c>
      <c r="E1062" s="20">
        <v>3</v>
      </c>
    </row>
    <row r="1063" spans="1:5" x14ac:dyDescent="0.25">
      <c r="A1063" s="19" t="s">
        <v>8219</v>
      </c>
      <c r="B1063" s="21">
        <v>21</v>
      </c>
      <c r="D1063" s="19" t="s">
        <v>8221</v>
      </c>
      <c r="E1063" s="21">
        <v>0</v>
      </c>
    </row>
    <row r="1064" spans="1:5" x14ac:dyDescent="0.25">
      <c r="A1064" s="18" t="s">
        <v>8219</v>
      </c>
      <c r="B1064" s="20">
        <v>78</v>
      </c>
      <c r="D1064" s="18" t="s">
        <v>8221</v>
      </c>
      <c r="E1064" s="20">
        <v>2</v>
      </c>
    </row>
    <row r="1065" spans="1:5" x14ac:dyDescent="0.25">
      <c r="A1065" s="19" t="s">
        <v>8219</v>
      </c>
      <c r="B1065" s="21">
        <v>53</v>
      </c>
      <c r="D1065" s="19" t="s">
        <v>8221</v>
      </c>
      <c r="E1065" s="21">
        <v>10</v>
      </c>
    </row>
    <row r="1066" spans="1:5" x14ac:dyDescent="0.25">
      <c r="A1066" s="18" t="s">
        <v>8219</v>
      </c>
      <c r="B1066" s="20">
        <v>356</v>
      </c>
      <c r="D1066" s="18" t="s">
        <v>8221</v>
      </c>
      <c r="E1066" s="20">
        <v>60</v>
      </c>
    </row>
    <row r="1067" spans="1:5" x14ac:dyDescent="0.25">
      <c r="A1067" s="19" t="s">
        <v>8219</v>
      </c>
      <c r="B1067" s="21">
        <v>279</v>
      </c>
      <c r="D1067" s="19" t="s">
        <v>8221</v>
      </c>
      <c r="E1067" s="21">
        <v>5</v>
      </c>
    </row>
    <row r="1068" spans="1:5" x14ac:dyDescent="0.25">
      <c r="A1068" s="18" t="s">
        <v>8219</v>
      </c>
      <c r="B1068" s="20">
        <v>266</v>
      </c>
      <c r="D1068" s="18" t="s">
        <v>8221</v>
      </c>
      <c r="E1068" s="20">
        <v>9</v>
      </c>
    </row>
    <row r="1069" spans="1:5" x14ac:dyDescent="0.25">
      <c r="A1069" s="19" t="s">
        <v>8219</v>
      </c>
      <c r="B1069" s="21">
        <v>623</v>
      </c>
      <c r="D1069" s="19" t="s">
        <v>8221</v>
      </c>
      <c r="E1069" s="21">
        <v>13</v>
      </c>
    </row>
    <row r="1070" spans="1:5" x14ac:dyDescent="0.25">
      <c r="A1070" s="18" t="s">
        <v>8219</v>
      </c>
      <c r="B1070" s="20">
        <v>392</v>
      </c>
      <c r="D1070" s="18" t="s">
        <v>8221</v>
      </c>
      <c r="E1070" s="20">
        <v>0</v>
      </c>
    </row>
    <row r="1071" spans="1:5" x14ac:dyDescent="0.25">
      <c r="A1071" s="19" t="s">
        <v>8219</v>
      </c>
      <c r="B1071" s="21">
        <v>3562</v>
      </c>
      <c r="D1071" s="19" t="s">
        <v>8221</v>
      </c>
      <c r="E1071" s="21">
        <v>8</v>
      </c>
    </row>
    <row r="1072" spans="1:5" x14ac:dyDescent="0.25">
      <c r="A1072" s="18" t="s">
        <v>8219</v>
      </c>
      <c r="B1072" s="20">
        <v>514</v>
      </c>
      <c r="D1072" s="18" t="s">
        <v>8221</v>
      </c>
      <c r="E1072" s="20">
        <v>3</v>
      </c>
    </row>
    <row r="1073" spans="1:5" x14ac:dyDescent="0.25">
      <c r="A1073" s="19" t="s">
        <v>8219</v>
      </c>
      <c r="B1073" s="21">
        <v>88</v>
      </c>
      <c r="D1073" s="19" t="s">
        <v>8221</v>
      </c>
      <c r="E1073" s="21">
        <v>3</v>
      </c>
    </row>
    <row r="1074" spans="1:5" x14ac:dyDescent="0.25">
      <c r="A1074" s="18" t="s">
        <v>8219</v>
      </c>
      <c r="B1074" s="20">
        <v>537</v>
      </c>
      <c r="D1074" s="18" t="s">
        <v>8221</v>
      </c>
      <c r="E1074" s="20">
        <v>0</v>
      </c>
    </row>
    <row r="1075" spans="1:5" x14ac:dyDescent="0.25">
      <c r="A1075" s="19" t="s">
        <v>8219</v>
      </c>
      <c r="B1075" s="21">
        <v>25</v>
      </c>
      <c r="D1075" s="19" t="s">
        <v>8221</v>
      </c>
      <c r="E1075" s="21">
        <v>6</v>
      </c>
    </row>
    <row r="1076" spans="1:5" x14ac:dyDescent="0.25">
      <c r="A1076" s="18" t="s">
        <v>8219</v>
      </c>
      <c r="B1076" s="20">
        <v>3238</v>
      </c>
      <c r="D1076" s="18" t="s">
        <v>8221</v>
      </c>
      <c r="E1076" s="20">
        <v>4</v>
      </c>
    </row>
    <row r="1077" spans="1:5" x14ac:dyDescent="0.25">
      <c r="A1077" s="19" t="s">
        <v>8219</v>
      </c>
      <c r="B1077" s="21">
        <v>897</v>
      </c>
      <c r="D1077" s="19" t="s">
        <v>8221</v>
      </c>
      <c r="E1077" s="21">
        <v>1</v>
      </c>
    </row>
    <row r="1078" spans="1:5" x14ac:dyDescent="0.25">
      <c r="A1078" s="18" t="s">
        <v>8219</v>
      </c>
      <c r="B1078" s="20">
        <v>878</v>
      </c>
      <c r="D1078" s="18" t="s">
        <v>8221</v>
      </c>
      <c r="E1078" s="20">
        <v>29</v>
      </c>
    </row>
    <row r="1079" spans="1:5" x14ac:dyDescent="0.25">
      <c r="A1079" s="19" t="s">
        <v>8219</v>
      </c>
      <c r="B1079" s="21">
        <v>115</v>
      </c>
      <c r="D1079" s="19" t="s">
        <v>8221</v>
      </c>
      <c r="E1079" s="21">
        <v>0</v>
      </c>
    </row>
    <row r="1080" spans="1:5" x14ac:dyDescent="0.25">
      <c r="A1080" s="18" t="s">
        <v>8219</v>
      </c>
      <c r="B1080" s="20">
        <v>234</v>
      </c>
      <c r="D1080" s="18" t="s">
        <v>8221</v>
      </c>
      <c r="E1080" s="20">
        <v>4</v>
      </c>
    </row>
    <row r="1081" spans="1:5" x14ac:dyDescent="0.25">
      <c r="A1081" s="19" t="s">
        <v>8219</v>
      </c>
      <c r="B1081" s="21">
        <v>4330</v>
      </c>
      <c r="D1081" s="19" t="s">
        <v>8221</v>
      </c>
      <c r="E1081" s="21">
        <v>5</v>
      </c>
    </row>
    <row r="1082" spans="1:5" x14ac:dyDescent="0.25">
      <c r="A1082" s="18" t="s">
        <v>8219</v>
      </c>
      <c r="B1082" s="20">
        <v>651</v>
      </c>
      <c r="D1082" s="18" t="s">
        <v>8221</v>
      </c>
      <c r="E1082" s="20">
        <v>4</v>
      </c>
    </row>
    <row r="1083" spans="1:5" x14ac:dyDescent="0.25">
      <c r="A1083" s="19" t="s">
        <v>8219</v>
      </c>
      <c r="B1083" s="21">
        <v>251</v>
      </c>
      <c r="D1083" s="19" t="s">
        <v>8221</v>
      </c>
      <c r="E1083" s="21">
        <v>5</v>
      </c>
    </row>
    <row r="1084" spans="1:5" x14ac:dyDescent="0.25">
      <c r="A1084" s="18" t="s">
        <v>8219</v>
      </c>
      <c r="B1084" s="20">
        <v>263</v>
      </c>
      <c r="D1084" s="18" t="s">
        <v>8221</v>
      </c>
      <c r="E1084" s="20">
        <v>1</v>
      </c>
    </row>
    <row r="1085" spans="1:5" x14ac:dyDescent="0.25">
      <c r="A1085" s="19" t="s">
        <v>8219</v>
      </c>
      <c r="B1085" s="21">
        <v>28</v>
      </c>
      <c r="D1085" s="19" t="s">
        <v>8221</v>
      </c>
      <c r="E1085" s="21">
        <v>1</v>
      </c>
    </row>
    <row r="1086" spans="1:5" x14ac:dyDescent="0.25">
      <c r="A1086" s="18" t="s">
        <v>8219</v>
      </c>
      <c r="B1086" s="20">
        <v>721</v>
      </c>
      <c r="D1086" s="18" t="s">
        <v>8221</v>
      </c>
      <c r="E1086" s="20">
        <v>0</v>
      </c>
    </row>
    <row r="1087" spans="1:5" x14ac:dyDescent="0.25">
      <c r="A1087" s="19" t="s">
        <v>8219</v>
      </c>
      <c r="B1087" s="21">
        <v>50</v>
      </c>
      <c r="D1087" s="19" t="s">
        <v>8221</v>
      </c>
      <c r="E1087" s="21">
        <v>14</v>
      </c>
    </row>
    <row r="1088" spans="1:5" x14ac:dyDescent="0.25">
      <c r="A1088" s="18" t="s">
        <v>8219</v>
      </c>
      <c r="B1088" s="20">
        <v>73</v>
      </c>
      <c r="D1088" s="18" t="s">
        <v>8221</v>
      </c>
      <c r="E1088" s="20">
        <v>3</v>
      </c>
    </row>
    <row r="1089" spans="1:5" x14ac:dyDescent="0.25">
      <c r="A1089" s="19" t="s">
        <v>8219</v>
      </c>
      <c r="B1089" s="21">
        <v>27</v>
      </c>
      <c r="D1089" s="19" t="s">
        <v>8221</v>
      </c>
      <c r="E1089" s="21">
        <v>10</v>
      </c>
    </row>
    <row r="1090" spans="1:5" x14ac:dyDescent="0.25">
      <c r="A1090" s="18" t="s">
        <v>8219</v>
      </c>
      <c r="B1090" s="20">
        <v>34</v>
      </c>
      <c r="D1090" s="18" t="s">
        <v>8221</v>
      </c>
      <c r="E1090" s="20">
        <v>17</v>
      </c>
    </row>
    <row r="1091" spans="1:5" x14ac:dyDescent="0.25">
      <c r="A1091" s="19" t="s">
        <v>8219</v>
      </c>
      <c r="B1091" s="21">
        <v>7</v>
      </c>
      <c r="D1091" s="19" t="s">
        <v>8221</v>
      </c>
      <c r="E1091" s="21">
        <v>2</v>
      </c>
    </row>
    <row r="1092" spans="1:5" x14ac:dyDescent="0.25">
      <c r="A1092" s="18" t="s">
        <v>8219</v>
      </c>
      <c r="B1092" s="20">
        <v>24</v>
      </c>
      <c r="D1092" s="18" t="s">
        <v>8221</v>
      </c>
      <c r="E1092" s="20">
        <v>0</v>
      </c>
    </row>
    <row r="1093" spans="1:5" x14ac:dyDescent="0.25">
      <c r="A1093" s="19" t="s">
        <v>8219</v>
      </c>
      <c r="B1093" s="21">
        <v>15</v>
      </c>
      <c r="D1093" s="19" t="s">
        <v>8221</v>
      </c>
      <c r="E1093" s="21">
        <v>4</v>
      </c>
    </row>
    <row r="1094" spans="1:5" x14ac:dyDescent="0.25">
      <c r="A1094" s="18" t="s">
        <v>8219</v>
      </c>
      <c r="B1094" s="20">
        <v>72</v>
      </c>
      <c r="D1094" s="18" t="s">
        <v>8221</v>
      </c>
      <c r="E1094" s="20">
        <v>12</v>
      </c>
    </row>
    <row r="1095" spans="1:5" x14ac:dyDescent="0.25">
      <c r="A1095" s="19" t="s">
        <v>8219</v>
      </c>
      <c r="B1095" s="21">
        <v>120</v>
      </c>
      <c r="D1095" s="19" t="s">
        <v>8221</v>
      </c>
      <c r="E1095" s="21">
        <v>3</v>
      </c>
    </row>
    <row r="1096" spans="1:5" x14ac:dyDescent="0.25">
      <c r="A1096" s="18" t="s">
        <v>8219</v>
      </c>
      <c r="B1096" s="20">
        <v>123</v>
      </c>
      <c r="D1096" s="18" t="s">
        <v>8221</v>
      </c>
      <c r="E1096" s="20">
        <v>12</v>
      </c>
    </row>
    <row r="1097" spans="1:5" x14ac:dyDescent="0.25">
      <c r="A1097" s="19" t="s">
        <v>8219</v>
      </c>
      <c r="B1097" s="21">
        <v>1</v>
      </c>
      <c r="D1097" s="19" t="s">
        <v>8221</v>
      </c>
      <c r="E1097" s="21">
        <v>0</v>
      </c>
    </row>
    <row r="1098" spans="1:5" x14ac:dyDescent="0.25">
      <c r="A1098" s="18" t="s">
        <v>8219</v>
      </c>
      <c r="B1098" s="20">
        <v>24</v>
      </c>
      <c r="D1098" s="18" t="s">
        <v>8221</v>
      </c>
      <c r="E1098" s="20">
        <v>7</v>
      </c>
    </row>
    <row r="1099" spans="1:5" x14ac:dyDescent="0.25">
      <c r="A1099" s="19" t="s">
        <v>8219</v>
      </c>
      <c r="B1099" s="21">
        <v>33</v>
      </c>
      <c r="D1099" s="19" t="s">
        <v>8221</v>
      </c>
      <c r="E1099" s="21">
        <v>2</v>
      </c>
    </row>
    <row r="1100" spans="1:5" x14ac:dyDescent="0.25">
      <c r="A1100" s="18" t="s">
        <v>8219</v>
      </c>
      <c r="B1100" s="20">
        <v>14</v>
      </c>
      <c r="D1100" s="18" t="s">
        <v>8221</v>
      </c>
      <c r="E1100" s="20">
        <v>1</v>
      </c>
    </row>
    <row r="1101" spans="1:5" x14ac:dyDescent="0.25">
      <c r="A1101" s="19" t="s">
        <v>8219</v>
      </c>
      <c r="B1101" s="21">
        <v>9</v>
      </c>
      <c r="D1101" s="19" t="s">
        <v>8221</v>
      </c>
      <c r="E1101" s="21">
        <v>4</v>
      </c>
    </row>
    <row r="1102" spans="1:5" x14ac:dyDescent="0.25">
      <c r="A1102" s="18" t="s">
        <v>8219</v>
      </c>
      <c r="B1102" s="20">
        <v>76</v>
      </c>
      <c r="D1102" s="18" t="s">
        <v>8221</v>
      </c>
      <c r="E1102" s="20">
        <v>4</v>
      </c>
    </row>
    <row r="1103" spans="1:5" x14ac:dyDescent="0.25">
      <c r="A1103" s="19" t="s">
        <v>8219</v>
      </c>
      <c r="B1103" s="21">
        <v>19</v>
      </c>
      <c r="D1103" s="19" t="s">
        <v>8221</v>
      </c>
      <c r="E1103" s="21">
        <v>17</v>
      </c>
    </row>
    <row r="1104" spans="1:5" x14ac:dyDescent="0.25">
      <c r="A1104" s="18" t="s">
        <v>8219</v>
      </c>
      <c r="B1104" s="20">
        <v>69</v>
      </c>
      <c r="D1104" s="18" t="s">
        <v>8221</v>
      </c>
      <c r="E1104" s="20">
        <v>7</v>
      </c>
    </row>
    <row r="1105" spans="1:5" x14ac:dyDescent="0.25">
      <c r="A1105" s="19" t="s">
        <v>8219</v>
      </c>
      <c r="B1105" s="21">
        <v>218</v>
      </c>
      <c r="D1105" s="19" t="s">
        <v>8221</v>
      </c>
      <c r="E1105" s="21">
        <v>2</v>
      </c>
    </row>
    <row r="1106" spans="1:5" x14ac:dyDescent="0.25">
      <c r="A1106" s="18" t="s">
        <v>8219</v>
      </c>
      <c r="B1106" s="20">
        <v>30</v>
      </c>
      <c r="D1106" s="18" t="s">
        <v>8221</v>
      </c>
      <c r="E1106" s="20">
        <v>5</v>
      </c>
    </row>
    <row r="1107" spans="1:5" x14ac:dyDescent="0.25">
      <c r="A1107" s="19" t="s">
        <v>8219</v>
      </c>
      <c r="B1107" s="21">
        <v>100</v>
      </c>
      <c r="D1107" s="19" t="s">
        <v>8221</v>
      </c>
      <c r="E1107" s="21">
        <v>1</v>
      </c>
    </row>
    <row r="1108" spans="1:5" x14ac:dyDescent="0.25">
      <c r="A1108" s="18" t="s">
        <v>8219</v>
      </c>
      <c r="B1108" s="20">
        <v>296</v>
      </c>
      <c r="D1108" s="18" t="s">
        <v>8221</v>
      </c>
      <c r="E1108" s="20">
        <v>1</v>
      </c>
    </row>
    <row r="1109" spans="1:5" x14ac:dyDescent="0.25">
      <c r="A1109" s="19" t="s">
        <v>8219</v>
      </c>
      <c r="B1109" s="21">
        <v>1204</v>
      </c>
      <c r="D1109" s="19" t="s">
        <v>8221</v>
      </c>
      <c r="E1109" s="21">
        <v>14</v>
      </c>
    </row>
    <row r="1110" spans="1:5" x14ac:dyDescent="0.25">
      <c r="A1110" s="18" t="s">
        <v>8219</v>
      </c>
      <c r="B1110" s="20">
        <v>321</v>
      </c>
      <c r="D1110" s="18" t="s">
        <v>8221</v>
      </c>
      <c r="E1110" s="20">
        <v>26</v>
      </c>
    </row>
    <row r="1111" spans="1:5" x14ac:dyDescent="0.25">
      <c r="A1111" s="19" t="s">
        <v>8219</v>
      </c>
      <c r="B1111" s="21">
        <v>301</v>
      </c>
      <c r="D1111" s="19" t="s">
        <v>8221</v>
      </c>
      <c r="E1111" s="21">
        <v>2</v>
      </c>
    </row>
    <row r="1112" spans="1:5" x14ac:dyDescent="0.25">
      <c r="A1112" s="18" t="s">
        <v>8219</v>
      </c>
      <c r="B1112" s="20">
        <v>144</v>
      </c>
      <c r="D1112" s="18" t="s">
        <v>8221</v>
      </c>
      <c r="E1112" s="20">
        <v>1</v>
      </c>
    </row>
    <row r="1113" spans="1:5" x14ac:dyDescent="0.25">
      <c r="A1113" s="19" t="s">
        <v>8219</v>
      </c>
      <c r="B1113" s="21">
        <v>539</v>
      </c>
      <c r="D1113" s="19" t="s">
        <v>8221</v>
      </c>
      <c r="E1113" s="21">
        <v>3</v>
      </c>
    </row>
    <row r="1114" spans="1:5" x14ac:dyDescent="0.25">
      <c r="A1114" s="18" t="s">
        <v>8219</v>
      </c>
      <c r="B1114" s="20">
        <v>498</v>
      </c>
      <c r="D1114" s="18" t="s">
        <v>8221</v>
      </c>
      <c r="E1114" s="20">
        <v>7</v>
      </c>
    </row>
    <row r="1115" spans="1:5" x14ac:dyDescent="0.25">
      <c r="A1115" s="19" t="s">
        <v>8219</v>
      </c>
      <c r="B1115" s="21">
        <v>1113</v>
      </c>
      <c r="D1115" s="19" t="s">
        <v>8221</v>
      </c>
      <c r="E1115" s="21">
        <v>9</v>
      </c>
    </row>
    <row r="1116" spans="1:5" x14ac:dyDescent="0.25">
      <c r="A1116" s="18" t="s">
        <v>8219</v>
      </c>
      <c r="B1116" s="20">
        <v>988</v>
      </c>
      <c r="D1116" s="18" t="s">
        <v>8221</v>
      </c>
      <c r="E1116" s="20">
        <v>20</v>
      </c>
    </row>
    <row r="1117" spans="1:5" x14ac:dyDescent="0.25">
      <c r="A1117" s="19" t="s">
        <v>8219</v>
      </c>
      <c r="B1117" s="21">
        <v>391</v>
      </c>
      <c r="D1117" s="19" t="s">
        <v>8221</v>
      </c>
      <c r="E1117" s="21">
        <v>6</v>
      </c>
    </row>
    <row r="1118" spans="1:5" x14ac:dyDescent="0.25">
      <c r="A1118" s="18" t="s">
        <v>8219</v>
      </c>
      <c r="B1118" s="20">
        <v>28</v>
      </c>
      <c r="D1118" s="18" t="s">
        <v>8221</v>
      </c>
      <c r="E1118" s="20">
        <v>13</v>
      </c>
    </row>
    <row r="1119" spans="1:5" x14ac:dyDescent="0.25">
      <c r="A1119" s="19" t="s">
        <v>8219</v>
      </c>
      <c r="B1119" s="21">
        <v>147</v>
      </c>
      <c r="D1119" s="19" t="s">
        <v>8221</v>
      </c>
      <c r="E1119" s="21">
        <v>1</v>
      </c>
    </row>
    <row r="1120" spans="1:5" x14ac:dyDescent="0.25">
      <c r="A1120" s="18" t="s">
        <v>8219</v>
      </c>
      <c r="B1120" s="20">
        <v>680</v>
      </c>
      <c r="D1120" s="18" t="s">
        <v>8221</v>
      </c>
      <c r="E1120" s="20">
        <v>202</v>
      </c>
    </row>
    <row r="1121" spans="1:5" x14ac:dyDescent="0.25">
      <c r="A1121" s="19" t="s">
        <v>8219</v>
      </c>
      <c r="B1121" s="21">
        <v>983</v>
      </c>
      <c r="D1121" s="19" t="s">
        <v>8221</v>
      </c>
      <c r="E1121" s="21">
        <v>0</v>
      </c>
    </row>
    <row r="1122" spans="1:5" x14ac:dyDescent="0.25">
      <c r="A1122" s="18" t="s">
        <v>8219</v>
      </c>
      <c r="B1122" s="20">
        <v>79</v>
      </c>
      <c r="D1122" s="18" t="s">
        <v>8221</v>
      </c>
      <c r="E1122" s="20">
        <v>1</v>
      </c>
    </row>
    <row r="1123" spans="1:5" x14ac:dyDescent="0.25">
      <c r="A1123" s="19" t="s">
        <v>8219</v>
      </c>
      <c r="B1123" s="21">
        <v>426</v>
      </c>
      <c r="D1123" s="19" t="s">
        <v>8221</v>
      </c>
      <c r="E1123" s="21">
        <v>0</v>
      </c>
    </row>
    <row r="1124" spans="1:5" x14ac:dyDescent="0.25">
      <c r="A1124" s="18" t="s">
        <v>8219</v>
      </c>
      <c r="B1124" s="20">
        <v>96</v>
      </c>
      <c r="D1124" s="18" t="s">
        <v>8221</v>
      </c>
      <c r="E1124" s="20">
        <v>2</v>
      </c>
    </row>
    <row r="1125" spans="1:5" x14ac:dyDescent="0.25">
      <c r="A1125" s="19" t="s">
        <v>8219</v>
      </c>
      <c r="B1125" s="21">
        <v>163</v>
      </c>
      <c r="D1125" s="19" t="s">
        <v>8221</v>
      </c>
      <c r="E1125" s="21">
        <v>13</v>
      </c>
    </row>
    <row r="1126" spans="1:5" x14ac:dyDescent="0.25">
      <c r="A1126" s="18" t="s">
        <v>8219</v>
      </c>
      <c r="B1126" s="20">
        <v>2525</v>
      </c>
      <c r="D1126" s="18" t="s">
        <v>8221</v>
      </c>
      <c r="E1126" s="20">
        <v>9</v>
      </c>
    </row>
    <row r="1127" spans="1:5" x14ac:dyDescent="0.25">
      <c r="A1127" s="19" t="s">
        <v>8219</v>
      </c>
      <c r="B1127" s="21">
        <v>2035</v>
      </c>
      <c r="D1127" s="19" t="s">
        <v>8221</v>
      </c>
      <c r="E1127" s="21">
        <v>2</v>
      </c>
    </row>
    <row r="1128" spans="1:5" x14ac:dyDescent="0.25">
      <c r="A1128" s="18" t="s">
        <v>8219</v>
      </c>
      <c r="B1128" s="20">
        <v>290</v>
      </c>
      <c r="D1128" s="18" t="s">
        <v>8221</v>
      </c>
      <c r="E1128" s="20">
        <v>0</v>
      </c>
    </row>
    <row r="1129" spans="1:5" x14ac:dyDescent="0.25">
      <c r="A1129" s="19" t="s">
        <v>8219</v>
      </c>
      <c r="B1129" s="21">
        <v>1980</v>
      </c>
      <c r="D1129" s="19" t="s">
        <v>8221</v>
      </c>
      <c r="E1129" s="21">
        <v>35</v>
      </c>
    </row>
    <row r="1130" spans="1:5" x14ac:dyDescent="0.25">
      <c r="A1130" s="18" t="s">
        <v>8219</v>
      </c>
      <c r="B1130" s="20">
        <v>57</v>
      </c>
      <c r="D1130" s="18" t="s">
        <v>8221</v>
      </c>
      <c r="E1130" s="20">
        <v>2</v>
      </c>
    </row>
    <row r="1131" spans="1:5" x14ac:dyDescent="0.25">
      <c r="A1131" s="19" t="s">
        <v>8219</v>
      </c>
      <c r="B1131" s="21">
        <v>380</v>
      </c>
      <c r="D1131" s="19" t="s">
        <v>8221</v>
      </c>
      <c r="E1131" s="21">
        <v>3</v>
      </c>
    </row>
    <row r="1132" spans="1:5" x14ac:dyDescent="0.25">
      <c r="A1132" s="18" t="s">
        <v>8219</v>
      </c>
      <c r="B1132" s="20">
        <v>128</v>
      </c>
      <c r="D1132" s="18" t="s">
        <v>8221</v>
      </c>
      <c r="E1132" s="20">
        <v>0</v>
      </c>
    </row>
    <row r="1133" spans="1:5" x14ac:dyDescent="0.25">
      <c r="A1133" s="19" t="s">
        <v>8219</v>
      </c>
      <c r="B1133" s="21">
        <v>180</v>
      </c>
      <c r="D1133" s="19" t="s">
        <v>8221</v>
      </c>
      <c r="E1133" s="21">
        <v>1</v>
      </c>
    </row>
    <row r="1134" spans="1:5" x14ac:dyDescent="0.25">
      <c r="A1134" s="18" t="s">
        <v>8219</v>
      </c>
      <c r="B1134" s="20">
        <v>571</v>
      </c>
      <c r="D1134" s="18" t="s">
        <v>8221</v>
      </c>
      <c r="E1134" s="20">
        <v>0</v>
      </c>
    </row>
    <row r="1135" spans="1:5" x14ac:dyDescent="0.25">
      <c r="A1135" s="19" t="s">
        <v>8219</v>
      </c>
      <c r="B1135" s="21">
        <v>480</v>
      </c>
      <c r="D1135" s="19" t="s">
        <v>8221</v>
      </c>
      <c r="E1135" s="21">
        <v>0</v>
      </c>
    </row>
    <row r="1136" spans="1:5" x14ac:dyDescent="0.25">
      <c r="A1136" s="18" t="s">
        <v>8219</v>
      </c>
      <c r="B1136" s="20">
        <v>249</v>
      </c>
      <c r="D1136" s="18" t="s">
        <v>8221</v>
      </c>
      <c r="E1136" s="20">
        <v>3</v>
      </c>
    </row>
    <row r="1137" spans="1:5" x14ac:dyDescent="0.25">
      <c r="A1137" s="19" t="s">
        <v>8219</v>
      </c>
      <c r="B1137" s="21">
        <v>84</v>
      </c>
      <c r="D1137" s="19" t="s">
        <v>8221</v>
      </c>
      <c r="E1137" s="21">
        <v>11</v>
      </c>
    </row>
    <row r="1138" spans="1:5" x14ac:dyDescent="0.25">
      <c r="A1138" s="18" t="s">
        <v>8219</v>
      </c>
      <c r="B1138" s="20">
        <v>197</v>
      </c>
      <c r="D1138" s="18" t="s">
        <v>8221</v>
      </c>
      <c r="E1138" s="20">
        <v>6</v>
      </c>
    </row>
    <row r="1139" spans="1:5" x14ac:dyDescent="0.25">
      <c r="A1139" s="19" t="s">
        <v>8219</v>
      </c>
      <c r="B1139" s="21">
        <v>271</v>
      </c>
      <c r="D1139" s="19" t="s">
        <v>8221</v>
      </c>
      <c r="E1139" s="21">
        <v>0</v>
      </c>
    </row>
    <row r="1140" spans="1:5" x14ac:dyDescent="0.25">
      <c r="A1140" s="18" t="s">
        <v>8219</v>
      </c>
      <c r="B1140" s="20">
        <v>50</v>
      </c>
      <c r="D1140" s="18" t="s">
        <v>8221</v>
      </c>
      <c r="E1140" s="20">
        <v>67</v>
      </c>
    </row>
    <row r="1141" spans="1:5" x14ac:dyDescent="0.25">
      <c r="A1141" s="19" t="s">
        <v>8219</v>
      </c>
      <c r="B1141" s="21">
        <v>169</v>
      </c>
      <c r="D1141" s="19" t="s">
        <v>8221</v>
      </c>
      <c r="E1141" s="21">
        <v>23</v>
      </c>
    </row>
    <row r="1142" spans="1:5" x14ac:dyDescent="0.25">
      <c r="A1142" s="18" t="s">
        <v>8219</v>
      </c>
      <c r="B1142" s="20">
        <v>205</v>
      </c>
      <c r="D1142" s="18" t="s">
        <v>8221</v>
      </c>
      <c r="E1142" s="20">
        <v>72</v>
      </c>
    </row>
    <row r="1143" spans="1:5" x14ac:dyDescent="0.25">
      <c r="A1143" s="19" t="s">
        <v>8219</v>
      </c>
      <c r="B1143" s="21">
        <v>206</v>
      </c>
      <c r="D1143" s="19" t="s">
        <v>8221</v>
      </c>
      <c r="E1143" s="21">
        <v>2</v>
      </c>
    </row>
    <row r="1144" spans="1:5" x14ac:dyDescent="0.25">
      <c r="A1144" s="18" t="s">
        <v>8219</v>
      </c>
      <c r="B1144" s="20">
        <v>84</v>
      </c>
      <c r="D1144" s="18" t="s">
        <v>8221</v>
      </c>
      <c r="E1144" s="20">
        <v>15</v>
      </c>
    </row>
    <row r="1145" spans="1:5" x14ac:dyDescent="0.25">
      <c r="A1145" s="19" t="s">
        <v>8219</v>
      </c>
      <c r="B1145" s="21">
        <v>210</v>
      </c>
      <c r="D1145" s="19" t="s">
        <v>8221</v>
      </c>
      <c r="E1145" s="21">
        <v>1</v>
      </c>
    </row>
    <row r="1146" spans="1:5" x14ac:dyDescent="0.25">
      <c r="A1146" s="18" t="s">
        <v>8219</v>
      </c>
      <c r="B1146" s="20">
        <v>181</v>
      </c>
      <c r="D1146" s="18" t="s">
        <v>8221</v>
      </c>
      <c r="E1146" s="20">
        <v>2</v>
      </c>
    </row>
    <row r="1147" spans="1:5" x14ac:dyDescent="0.25">
      <c r="A1147" s="19" t="s">
        <v>8219</v>
      </c>
      <c r="B1147" s="21">
        <v>60</v>
      </c>
      <c r="D1147" s="19" t="s">
        <v>8221</v>
      </c>
      <c r="E1147" s="21">
        <v>7</v>
      </c>
    </row>
    <row r="1148" spans="1:5" x14ac:dyDescent="0.25">
      <c r="A1148" s="18" t="s">
        <v>8219</v>
      </c>
      <c r="B1148" s="20">
        <v>445</v>
      </c>
      <c r="D1148" s="18" t="s">
        <v>8221</v>
      </c>
      <c r="E1148" s="20">
        <v>16</v>
      </c>
    </row>
    <row r="1149" spans="1:5" x14ac:dyDescent="0.25">
      <c r="A1149" s="19" t="s">
        <v>8219</v>
      </c>
      <c r="B1149" s="21">
        <v>17</v>
      </c>
      <c r="D1149" s="19" t="s">
        <v>8221</v>
      </c>
      <c r="E1149" s="21">
        <v>117</v>
      </c>
    </row>
    <row r="1150" spans="1:5" x14ac:dyDescent="0.25">
      <c r="A1150" s="18" t="s">
        <v>8219</v>
      </c>
      <c r="B1150" s="20">
        <v>194</v>
      </c>
      <c r="D1150" s="18" t="s">
        <v>8221</v>
      </c>
      <c r="E1150" s="20">
        <v>2</v>
      </c>
    </row>
    <row r="1151" spans="1:5" x14ac:dyDescent="0.25">
      <c r="A1151" s="19" t="s">
        <v>8219</v>
      </c>
      <c r="B1151" s="21">
        <v>404</v>
      </c>
      <c r="D1151" s="19" t="s">
        <v>8221</v>
      </c>
      <c r="E1151" s="21">
        <v>7</v>
      </c>
    </row>
    <row r="1152" spans="1:5" x14ac:dyDescent="0.25">
      <c r="A1152" s="18" t="s">
        <v>8219</v>
      </c>
      <c r="B1152" s="20">
        <v>194</v>
      </c>
      <c r="D1152" s="18" t="s">
        <v>8221</v>
      </c>
      <c r="E1152" s="20">
        <v>3</v>
      </c>
    </row>
    <row r="1153" spans="1:5" x14ac:dyDescent="0.25">
      <c r="A1153" s="19" t="s">
        <v>8219</v>
      </c>
      <c r="B1153" s="21">
        <v>902</v>
      </c>
      <c r="D1153" s="19" t="s">
        <v>8221</v>
      </c>
      <c r="E1153" s="21">
        <v>20</v>
      </c>
    </row>
    <row r="1154" spans="1:5" x14ac:dyDescent="0.25">
      <c r="A1154" s="18" t="s">
        <v>8219</v>
      </c>
      <c r="B1154" s="20">
        <v>1670</v>
      </c>
      <c r="D1154" s="18" t="s">
        <v>8221</v>
      </c>
      <c r="E1154" s="20">
        <v>50</v>
      </c>
    </row>
    <row r="1155" spans="1:5" x14ac:dyDescent="0.25">
      <c r="A1155" s="19" t="s">
        <v>8219</v>
      </c>
      <c r="B1155" s="21">
        <v>1328</v>
      </c>
      <c r="D1155" s="19" t="s">
        <v>8221</v>
      </c>
      <c r="E1155" s="21">
        <v>2</v>
      </c>
    </row>
    <row r="1156" spans="1:5" x14ac:dyDescent="0.25">
      <c r="A1156" s="18" t="s">
        <v>8219</v>
      </c>
      <c r="B1156" s="20">
        <v>944</v>
      </c>
      <c r="D1156" s="18" t="s">
        <v>8221</v>
      </c>
      <c r="E1156" s="20">
        <v>3</v>
      </c>
    </row>
    <row r="1157" spans="1:5" x14ac:dyDescent="0.25">
      <c r="A1157" s="19" t="s">
        <v>8219</v>
      </c>
      <c r="B1157" s="21">
        <v>147</v>
      </c>
      <c r="D1157" s="19" t="s">
        <v>8221</v>
      </c>
      <c r="E1157" s="21">
        <v>27</v>
      </c>
    </row>
    <row r="1158" spans="1:5" x14ac:dyDescent="0.25">
      <c r="A1158" s="18" t="s">
        <v>8219</v>
      </c>
      <c r="B1158" s="20">
        <v>99</v>
      </c>
      <c r="D1158" s="18" t="s">
        <v>8221</v>
      </c>
      <c r="E1158" s="20">
        <v>7</v>
      </c>
    </row>
    <row r="1159" spans="1:5" x14ac:dyDescent="0.25">
      <c r="A1159" s="19" t="s">
        <v>8219</v>
      </c>
      <c r="B1159" s="21">
        <v>79</v>
      </c>
      <c r="D1159" s="19" t="s">
        <v>8221</v>
      </c>
      <c r="E1159" s="21">
        <v>5</v>
      </c>
    </row>
    <row r="1160" spans="1:5" x14ac:dyDescent="0.25">
      <c r="A1160" s="18" t="s">
        <v>8219</v>
      </c>
      <c r="B1160" s="20">
        <v>75</v>
      </c>
      <c r="D1160" s="18" t="s">
        <v>8221</v>
      </c>
      <c r="E1160" s="20">
        <v>0</v>
      </c>
    </row>
    <row r="1161" spans="1:5" x14ac:dyDescent="0.25">
      <c r="A1161" s="19" t="s">
        <v>8219</v>
      </c>
      <c r="B1161" s="21">
        <v>207</v>
      </c>
      <c r="D1161" s="19" t="s">
        <v>8221</v>
      </c>
      <c r="E1161" s="21">
        <v>3</v>
      </c>
    </row>
    <row r="1162" spans="1:5" x14ac:dyDescent="0.25">
      <c r="A1162" s="18" t="s">
        <v>8219</v>
      </c>
      <c r="B1162" s="20">
        <v>102</v>
      </c>
      <c r="D1162" s="18" t="s">
        <v>8221</v>
      </c>
      <c r="E1162" s="20">
        <v>6</v>
      </c>
    </row>
    <row r="1163" spans="1:5" x14ac:dyDescent="0.25">
      <c r="A1163" s="19" t="s">
        <v>8219</v>
      </c>
      <c r="B1163" s="21">
        <v>32</v>
      </c>
      <c r="D1163" s="19" t="s">
        <v>8221</v>
      </c>
      <c r="E1163" s="21">
        <v>9</v>
      </c>
    </row>
    <row r="1164" spans="1:5" x14ac:dyDescent="0.25">
      <c r="A1164" s="18" t="s">
        <v>8219</v>
      </c>
      <c r="B1164" s="20">
        <v>480</v>
      </c>
      <c r="D1164" s="18" t="s">
        <v>8221</v>
      </c>
      <c r="E1164" s="20">
        <v>3</v>
      </c>
    </row>
    <row r="1165" spans="1:5" x14ac:dyDescent="0.25">
      <c r="A1165" s="19" t="s">
        <v>8219</v>
      </c>
      <c r="B1165" s="21">
        <v>11</v>
      </c>
      <c r="D1165" s="19" t="s">
        <v>8221</v>
      </c>
      <c r="E1165" s="21">
        <v>2</v>
      </c>
    </row>
    <row r="1166" spans="1:5" x14ac:dyDescent="0.25">
      <c r="A1166" s="18" t="s">
        <v>8219</v>
      </c>
      <c r="B1166" s="20">
        <v>12</v>
      </c>
      <c r="D1166" s="18" t="s">
        <v>8221</v>
      </c>
      <c r="E1166" s="20">
        <v>3</v>
      </c>
    </row>
    <row r="1167" spans="1:5" x14ac:dyDescent="0.25">
      <c r="A1167" s="19" t="s">
        <v>8219</v>
      </c>
      <c r="B1167" s="21">
        <v>48</v>
      </c>
      <c r="D1167" s="19" t="s">
        <v>8221</v>
      </c>
      <c r="E1167" s="21">
        <v>45</v>
      </c>
    </row>
    <row r="1168" spans="1:5" x14ac:dyDescent="0.25">
      <c r="A1168" s="18" t="s">
        <v>8219</v>
      </c>
      <c r="B1168" s="20">
        <v>59</v>
      </c>
      <c r="D1168" s="18" t="s">
        <v>8221</v>
      </c>
      <c r="E1168" s="20">
        <v>9</v>
      </c>
    </row>
    <row r="1169" spans="1:5" x14ac:dyDescent="0.25">
      <c r="A1169" s="19" t="s">
        <v>8219</v>
      </c>
      <c r="B1169" s="21">
        <v>79</v>
      </c>
      <c r="D1169" s="19" t="s">
        <v>8221</v>
      </c>
      <c r="E1169" s="21">
        <v>9</v>
      </c>
    </row>
    <row r="1170" spans="1:5" x14ac:dyDescent="0.25">
      <c r="A1170" s="18" t="s">
        <v>8219</v>
      </c>
      <c r="B1170" s="20">
        <v>14</v>
      </c>
      <c r="D1170" s="18" t="s">
        <v>8221</v>
      </c>
      <c r="E1170" s="20">
        <v>21</v>
      </c>
    </row>
    <row r="1171" spans="1:5" x14ac:dyDescent="0.25">
      <c r="A1171" s="19" t="s">
        <v>8219</v>
      </c>
      <c r="B1171" s="21">
        <v>106</v>
      </c>
      <c r="D1171" s="19" t="s">
        <v>8221</v>
      </c>
      <c r="E1171" s="21">
        <v>17</v>
      </c>
    </row>
    <row r="1172" spans="1:5" x14ac:dyDescent="0.25">
      <c r="A1172" s="18" t="s">
        <v>8219</v>
      </c>
      <c r="B1172" s="20">
        <v>25</v>
      </c>
      <c r="D1172" s="18" t="s">
        <v>8221</v>
      </c>
      <c r="E1172" s="20">
        <v>1</v>
      </c>
    </row>
    <row r="1173" spans="1:5" x14ac:dyDescent="0.25">
      <c r="A1173" s="19" t="s">
        <v>8219</v>
      </c>
      <c r="B1173" s="21">
        <v>25</v>
      </c>
      <c r="D1173" s="19" t="s">
        <v>8221</v>
      </c>
      <c r="E1173" s="21">
        <v>1</v>
      </c>
    </row>
    <row r="1174" spans="1:5" x14ac:dyDescent="0.25">
      <c r="A1174" s="18" t="s">
        <v>8219</v>
      </c>
      <c r="B1174" s="20">
        <v>29</v>
      </c>
      <c r="D1174" s="18" t="s">
        <v>8221</v>
      </c>
      <c r="E1174" s="20">
        <v>14</v>
      </c>
    </row>
    <row r="1175" spans="1:5" x14ac:dyDescent="0.25">
      <c r="A1175" s="19" t="s">
        <v>8219</v>
      </c>
      <c r="B1175" s="21">
        <v>43</v>
      </c>
      <c r="D1175" s="19" t="s">
        <v>8221</v>
      </c>
      <c r="E1175" s="21">
        <v>42</v>
      </c>
    </row>
    <row r="1176" spans="1:5" x14ac:dyDescent="0.25">
      <c r="A1176" s="18" t="s">
        <v>8219</v>
      </c>
      <c r="B1176" s="20">
        <v>46</v>
      </c>
      <c r="D1176" s="18" t="s">
        <v>8221</v>
      </c>
      <c r="E1176" s="20">
        <v>27</v>
      </c>
    </row>
    <row r="1177" spans="1:5" x14ac:dyDescent="0.25">
      <c r="A1177" s="19" t="s">
        <v>8219</v>
      </c>
      <c r="B1177" s="21">
        <v>27</v>
      </c>
      <c r="D1177" s="19" t="s">
        <v>8221</v>
      </c>
      <c r="E1177" s="21">
        <v>5</v>
      </c>
    </row>
    <row r="1178" spans="1:5" x14ac:dyDescent="0.25">
      <c r="A1178" s="18" t="s">
        <v>8219</v>
      </c>
      <c r="B1178" s="20">
        <v>112</v>
      </c>
      <c r="D1178" s="18" t="s">
        <v>8221</v>
      </c>
      <c r="E1178" s="20">
        <v>13</v>
      </c>
    </row>
    <row r="1179" spans="1:5" x14ac:dyDescent="0.25">
      <c r="A1179" s="19" t="s">
        <v>8219</v>
      </c>
      <c r="B1179" s="21">
        <v>34</v>
      </c>
      <c r="D1179" s="19" t="s">
        <v>8221</v>
      </c>
      <c r="E1179" s="21">
        <v>12</v>
      </c>
    </row>
    <row r="1180" spans="1:5" x14ac:dyDescent="0.25">
      <c r="A1180" s="18" t="s">
        <v>8219</v>
      </c>
      <c r="B1180" s="20">
        <v>145</v>
      </c>
      <c r="D1180" s="18" t="s">
        <v>8221</v>
      </c>
      <c r="E1180" s="20">
        <v>90</v>
      </c>
    </row>
    <row r="1181" spans="1:5" x14ac:dyDescent="0.25">
      <c r="A1181" s="19" t="s">
        <v>8219</v>
      </c>
      <c r="B1181" s="21">
        <v>19</v>
      </c>
      <c r="D1181" s="19" t="s">
        <v>8221</v>
      </c>
      <c r="E1181" s="21">
        <v>2</v>
      </c>
    </row>
    <row r="1182" spans="1:5" x14ac:dyDescent="0.25">
      <c r="A1182" s="18" t="s">
        <v>8219</v>
      </c>
      <c r="B1182" s="20">
        <v>288</v>
      </c>
      <c r="D1182" s="18" t="s">
        <v>8221</v>
      </c>
      <c r="E1182" s="20">
        <v>5</v>
      </c>
    </row>
    <row r="1183" spans="1:5" x14ac:dyDescent="0.25">
      <c r="A1183" s="19" t="s">
        <v>8219</v>
      </c>
      <c r="B1183" s="21">
        <v>14</v>
      </c>
      <c r="D1183" s="19" t="s">
        <v>8221</v>
      </c>
      <c r="E1183" s="21">
        <v>31</v>
      </c>
    </row>
    <row r="1184" spans="1:5" x14ac:dyDescent="0.25">
      <c r="A1184" s="18" t="s">
        <v>8219</v>
      </c>
      <c r="B1184" s="20">
        <v>7</v>
      </c>
      <c r="D1184" s="18" t="s">
        <v>8221</v>
      </c>
      <c r="E1184" s="20">
        <v>4</v>
      </c>
    </row>
    <row r="1185" spans="1:5" x14ac:dyDescent="0.25">
      <c r="A1185" s="19" t="s">
        <v>8219</v>
      </c>
      <c r="B1185" s="21">
        <v>211</v>
      </c>
      <c r="D1185" s="19" t="s">
        <v>8221</v>
      </c>
      <c r="E1185" s="21">
        <v>29</v>
      </c>
    </row>
    <row r="1186" spans="1:5" x14ac:dyDescent="0.25">
      <c r="A1186" s="18" t="s">
        <v>8219</v>
      </c>
      <c r="B1186" s="20">
        <v>85</v>
      </c>
      <c r="D1186" s="18" t="s">
        <v>8221</v>
      </c>
      <c r="E1186" s="20">
        <v>2</v>
      </c>
    </row>
    <row r="1187" spans="1:5" x14ac:dyDescent="0.25">
      <c r="A1187" s="19" t="s">
        <v>8219</v>
      </c>
      <c r="B1187" s="21">
        <v>103</v>
      </c>
      <c r="D1187" s="19" t="s">
        <v>8221</v>
      </c>
      <c r="E1187" s="21">
        <v>114</v>
      </c>
    </row>
    <row r="1188" spans="1:5" x14ac:dyDescent="0.25">
      <c r="A1188" s="18" t="s">
        <v>8219</v>
      </c>
      <c r="B1188" s="20">
        <v>113</v>
      </c>
      <c r="D1188" s="18" t="s">
        <v>8221</v>
      </c>
      <c r="E1188" s="20">
        <v>1</v>
      </c>
    </row>
    <row r="1189" spans="1:5" x14ac:dyDescent="0.25">
      <c r="A1189" s="19" t="s">
        <v>8219</v>
      </c>
      <c r="B1189" s="21">
        <v>167</v>
      </c>
      <c r="D1189" s="19" t="s">
        <v>8221</v>
      </c>
      <c r="E1189" s="21">
        <v>76</v>
      </c>
    </row>
    <row r="1190" spans="1:5" x14ac:dyDescent="0.25">
      <c r="A1190" s="18" t="s">
        <v>8219</v>
      </c>
      <c r="B1190" s="20">
        <v>73</v>
      </c>
      <c r="D1190" s="18" t="s">
        <v>8221</v>
      </c>
      <c r="E1190" s="20">
        <v>9</v>
      </c>
    </row>
    <row r="1191" spans="1:5" x14ac:dyDescent="0.25">
      <c r="A1191" s="19" t="s">
        <v>8219</v>
      </c>
      <c r="B1191" s="21">
        <v>75</v>
      </c>
      <c r="D1191" s="19" t="s">
        <v>8221</v>
      </c>
      <c r="E1191" s="21">
        <v>37</v>
      </c>
    </row>
    <row r="1192" spans="1:5" x14ac:dyDescent="0.25">
      <c r="A1192" s="18" t="s">
        <v>8219</v>
      </c>
      <c r="B1192" s="20">
        <v>614</v>
      </c>
      <c r="D1192" s="18" t="s">
        <v>8221</v>
      </c>
      <c r="E1192" s="20">
        <v>0</v>
      </c>
    </row>
    <row r="1193" spans="1:5" x14ac:dyDescent="0.25">
      <c r="A1193" s="19" t="s">
        <v>8219</v>
      </c>
      <c r="B1193" s="21">
        <v>107</v>
      </c>
      <c r="D1193" s="19" t="s">
        <v>8221</v>
      </c>
      <c r="E1193" s="21">
        <v>1</v>
      </c>
    </row>
    <row r="1194" spans="1:5" x14ac:dyDescent="0.25">
      <c r="A1194" s="18" t="s">
        <v>8219</v>
      </c>
      <c r="B1194" s="20">
        <v>1224</v>
      </c>
      <c r="D1194" s="18" t="s">
        <v>8221</v>
      </c>
      <c r="E1194" s="20">
        <v>10</v>
      </c>
    </row>
    <row r="1195" spans="1:5" x14ac:dyDescent="0.25">
      <c r="A1195" s="19" t="s">
        <v>8219</v>
      </c>
      <c r="B1195" s="21">
        <v>104</v>
      </c>
      <c r="D1195" s="19" t="s">
        <v>8221</v>
      </c>
      <c r="E1195" s="21">
        <v>1</v>
      </c>
    </row>
    <row r="1196" spans="1:5" x14ac:dyDescent="0.25">
      <c r="A1196" s="18" t="s">
        <v>8219</v>
      </c>
      <c r="B1196" s="20">
        <v>79</v>
      </c>
      <c r="D1196" s="18" t="s">
        <v>8221</v>
      </c>
      <c r="E1196" s="20">
        <v>2</v>
      </c>
    </row>
    <row r="1197" spans="1:5" x14ac:dyDescent="0.25">
      <c r="A1197" s="19" t="s">
        <v>8219</v>
      </c>
      <c r="B1197" s="21">
        <v>157</v>
      </c>
      <c r="D1197" s="19" t="s">
        <v>8221</v>
      </c>
      <c r="E1197" s="21">
        <v>1</v>
      </c>
    </row>
    <row r="1198" spans="1:5" x14ac:dyDescent="0.25">
      <c r="A1198" s="18" t="s">
        <v>8219</v>
      </c>
      <c r="B1198" s="20">
        <v>50</v>
      </c>
      <c r="D1198" s="18" t="s">
        <v>8221</v>
      </c>
      <c r="E1198" s="20">
        <v>10</v>
      </c>
    </row>
    <row r="1199" spans="1:5" x14ac:dyDescent="0.25">
      <c r="A1199" s="19" t="s">
        <v>8219</v>
      </c>
      <c r="B1199" s="21">
        <v>64</v>
      </c>
      <c r="D1199" s="19" t="s">
        <v>8221</v>
      </c>
      <c r="E1199" s="21">
        <v>9</v>
      </c>
    </row>
    <row r="1200" spans="1:5" x14ac:dyDescent="0.25">
      <c r="A1200" s="18" t="s">
        <v>8219</v>
      </c>
      <c r="B1200" s="20">
        <v>200</v>
      </c>
      <c r="D1200" s="18" t="s">
        <v>8221</v>
      </c>
      <c r="E1200" s="20">
        <v>19</v>
      </c>
    </row>
    <row r="1201" spans="1:5" x14ac:dyDescent="0.25">
      <c r="A1201" s="19" t="s">
        <v>8219</v>
      </c>
      <c r="B1201" s="21">
        <v>22</v>
      </c>
      <c r="D1201" s="19" t="s">
        <v>8221</v>
      </c>
      <c r="E1201" s="21">
        <v>0</v>
      </c>
    </row>
    <row r="1202" spans="1:5" x14ac:dyDescent="0.25">
      <c r="A1202" s="18" t="s">
        <v>8219</v>
      </c>
      <c r="B1202" s="20">
        <v>163</v>
      </c>
      <c r="D1202" s="18" t="s">
        <v>8221</v>
      </c>
      <c r="E1202" s="20">
        <v>4</v>
      </c>
    </row>
    <row r="1203" spans="1:5" x14ac:dyDescent="0.25">
      <c r="A1203" s="19" t="s">
        <v>8219</v>
      </c>
      <c r="B1203" s="21">
        <v>77</v>
      </c>
      <c r="D1203" s="19" t="s">
        <v>8221</v>
      </c>
      <c r="E1203" s="21">
        <v>8</v>
      </c>
    </row>
    <row r="1204" spans="1:5" x14ac:dyDescent="0.25">
      <c r="A1204" s="18" t="s">
        <v>8219</v>
      </c>
      <c r="B1204" s="20">
        <v>89</v>
      </c>
      <c r="D1204" s="18" t="s">
        <v>8221</v>
      </c>
      <c r="E1204" s="20">
        <v>24</v>
      </c>
    </row>
    <row r="1205" spans="1:5" x14ac:dyDescent="0.25">
      <c r="A1205" s="19" t="s">
        <v>8219</v>
      </c>
      <c r="B1205" s="21">
        <v>3355</v>
      </c>
      <c r="D1205" s="19" t="s">
        <v>8221</v>
      </c>
      <c r="E1205" s="21">
        <v>0</v>
      </c>
    </row>
    <row r="1206" spans="1:5" x14ac:dyDescent="0.25">
      <c r="A1206" s="18" t="s">
        <v>8219</v>
      </c>
      <c r="B1206" s="20">
        <v>537</v>
      </c>
      <c r="D1206" s="18" t="s">
        <v>8221</v>
      </c>
      <c r="E1206" s="20">
        <v>39</v>
      </c>
    </row>
    <row r="1207" spans="1:5" x14ac:dyDescent="0.25">
      <c r="A1207" s="19" t="s">
        <v>8219</v>
      </c>
      <c r="B1207" s="21">
        <v>125</v>
      </c>
      <c r="D1207" s="19" t="s">
        <v>8221</v>
      </c>
      <c r="E1207" s="21">
        <v>6</v>
      </c>
    </row>
    <row r="1208" spans="1:5" x14ac:dyDescent="0.25">
      <c r="A1208" s="18" t="s">
        <v>8219</v>
      </c>
      <c r="B1208" s="20">
        <v>163</v>
      </c>
      <c r="D1208" s="18" t="s">
        <v>8221</v>
      </c>
      <c r="E1208" s="20">
        <v>4</v>
      </c>
    </row>
    <row r="1209" spans="1:5" x14ac:dyDescent="0.25">
      <c r="A1209" s="19" t="s">
        <v>8219</v>
      </c>
      <c r="B1209" s="21">
        <v>283</v>
      </c>
      <c r="D1209" s="19" t="s">
        <v>8221</v>
      </c>
      <c r="E1209" s="21">
        <v>3</v>
      </c>
    </row>
    <row r="1210" spans="1:5" x14ac:dyDescent="0.25">
      <c r="A1210" s="18" t="s">
        <v>8219</v>
      </c>
      <c r="B1210" s="20">
        <v>352</v>
      </c>
      <c r="D1210" s="18" t="s">
        <v>8221</v>
      </c>
      <c r="E1210" s="20">
        <v>53</v>
      </c>
    </row>
    <row r="1211" spans="1:5" x14ac:dyDescent="0.25">
      <c r="A1211" s="19" t="s">
        <v>8219</v>
      </c>
      <c r="B1211" s="21">
        <v>94</v>
      </c>
      <c r="D1211" s="19" t="s">
        <v>8221</v>
      </c>
      <c r="E1211" s="21">
        <v>1</v>
      </c>
    </row>
    <row r="1212" spans="1:5" x14ac:dyDescent="0.25">
      <c r="A1212" s="18" t="s">
        <v>8219</v>
      </c>
      <c r="B1212" s="20">
        <v>67</v>
      </c>
      <c r="D1212" s="18" t="s">
        <v>8221</v>
      </c>
      <c r="E1212" s="20">
        <v>2</v>
      </c>
    </row>
    <row r="1213" spans="1:5" x14ac:dyDescent="0.25">
      <c r="A1213" s="19" t="s">
        <v>8219</v>
      </c>
      <c r="B1213" s="21">
        <v>221</v>
      </c>
      <c r="D1213" s="19" t="s">
        <v>8221</v>
      </c>
      <c r="E1213" s="21">
        <v>25</v>
      </c>
    </row>
    <row r="1214" spans="1:5" x14ac:dyDescent="0.25">
      <c r="A1214" s="18" t="s">
        <v>8219</v>
      </c>
      <c r="B1214" s="20">
        <v>2165</v>
      </c>
      <c r="D1214" s="18" t="s">
        <v>8221</v>
      </c>
      <c r="E1214" s="20">
        <v>6</v>
      </c>
    </row>
    <row r="1215" spans="1:5" x14ac:dyDescent="0.25">
      <c r="A1215" s="19" t="s">
        <v>8219</v>
      </c>
      <c r="B1215" s="21">
        <v>179</v>
      </c>
      <c r="D1215" s="19" t="s">
        <v>8221</v>
      </c>
      <c r="E1215" s="21">
        <v>0</v>
      </c>
    </row>
    <row r="1216" spans="1:5" x14ac:dyDescent="0.25">
      <c r="A1216" s="18" t="s">
        <v>8219</v>
      </c>
      <c r="B1216" s="20">
        <v>123</v>
      </c>
      <c r="D1216" s="18" t="s">
        <v>8221</v>
      </c>
      <c r="E1216" s="20">
        <v>12</v>
      </c>
    </row>
    <row r="1217" spans="1:5" x14ac:dyDescent="0.25">
      <c r="A1217" s="19" t="s">
        <v>8219</v>
      </c>
      <c r="B1217" s="21">
        <v>1104</v>
      </c>
      <c r="D1217" s="19" t="s">
        <v>8221</v>
      </c>
      <c r="E1217" s="21">
        <v>0</v>
      </c>
    </row>
    <row r="1218" spans="1:5" x14ac:dyDescent="0.25">
      <c r="A1218" s="18" t="s">
        <v>8219</v>
      </c>
      <c r="B1218" s="20">
        <v>403</v>
      </c>
      <c r="D1218" s="18" t="s">
        <v>8221</v>
      </c>
      <c r="E1218" s="20">
        <v>36</v>
      </c>
    </row>
    <row r="1219" spans="1:5" x14ac:dyDescent="0.25">
      <c r="A1219" s="19" t="s">
        <v>8219</v>
      </c>
      <c r="B1219" s="21">
        <v>109</v>
      </c>
      <c r="D1219" s="19" t="s">
        <v>8221</v>
      </c>
      <c r="E1219" s="21">
        <v>0</v>
      </c>
    </row>
    <row r="1220" spans="1:5" x14ac:dyDescent="0.25">
      <c r="A1220" s="18" t="s">
        <v>8219</v>
      </c>
      <c r="B1220" s="20">
        <v>372</v>
      </c>
      <c r="D1220" s="18" t="s">
        <v>8221</v>
      </c>
      <c r="E1220" s="20">
        <v>2</v>
      </c>
    </row>
    <row r="1221" spans="1:5" x14ac:dyDescent="0.25">
      <c r="A1221" s="19" t="s">
        <v>8219</v>
      </c>
      <c r="B1221" s="21">
        <v>311</v>
      </c>
      <c r="D1221" s="19" t="s">
        <v>8221</v>
      </c>
      <c r="E1221" s="21">
        <v>1</v>
      </c>
    </row>
    <row r="1222" spans="1:5" x14ac:dyDescent="0.25">
      <c r="A1222" s="18" t="s">
        <v>8219</v>
      </c>
      <c r="B1222" s="20">
        <v>61</v>
      </c>
      <c r="D1222" s="18" t="s">
        <v>8221</v>
      </c>
      <c r="E1222" s="20">
        <v>59</v>
      </c>
    </row>
    <row r="1223" spans="1:5" x14ac:dyDescent="0.25">
      <c r="A1223" s="19" t="s">
        <v>8219</v>
      </c>
      <c r="B1223" s="21">
        <v>115</v>
      </c>
      <c r="D1223" s="19" t="s">
        <v>8221</v>
      </c>
      <c r="E1223" s="21">
        <v>1</v>
      </c>
    </row>
    <row r="1224" spans="1:5" x14ac:dyDescent="0.25">
      <c r="A1224" s="18" t="s">
        <v>8219</v>
      </c>
      <c r="B1224" s="20">
        <v>111</v>
      </c>
      <c r="D1224" s="18" t="s">
        <v>8221</v>
      </c>
      <c r="E1224" s="20">
        <v>31</v>
      </c>
    </row>
    <row r="1225" spans="1:5" x14ac:dyDescent="0.25">
      <c r="A1225" s="19" t="s">
        <v>8219</v>
      </c>
      <c r="B1225" s="21">
        <v>337</v>
      </c>
      <c r="D1225" s="19" t="s">
        <v>8221</v>
      </c>
      <c r="E1225" s="21">
        <v>18</v>
      </c>
    </row>
    <row r="1226" spans="1:5" x14ac:dyDescent="0.25">
      <c r="A1226" s="18" t="s">
        <v>8219</v>
      </c>
      <c r="B1226" s="20">
        <v>9</v>
      </c>
      <c r="D1226" s="18" t="s">
        <v>8221</v>
      </c>
      <c r="E1226" s="20">
        <v>10</v>
      </c>
    </row>
    <row r="1227" spans="1:5" x14ac:dyDescent="0.25">
      <c r="A1227" s="19" t="s">
        <v>8219</v>
      </c>
      <c r="B1227" s="21">
        <v>120</v>
      </c>
      <c r="D1227" s="19" t="s">
        <v>8221</v>
      </c>
      <c r="E1227" s="21">
        <v>0</v>
      </c>
    </row>
    <row r="1228" spans="1:5" x14ac:dyDescent="0.25">
      <c r="A1228" s="18" t="s">
        <v>8219</v>
      </c>
      <c r="B1228" s="20">
        <v>102</v>
      </c>
      <c r="D1228" s="18" t="s">
        <v>8221</v>
      </c>
      <c r="E1228" s="20">
        <v>14</v>
      </c>
    </row>
    <row r="1229" spans="1:5" x14ac:dyDescent="0.25">
      <c r="A1229" s="19" t="s">
        <v>8219</v>
      </c>
      <c r="B1229" s="21">
        <v>186</v>
      </c>
      <c r="D1229" s="19" t="s">
        <v>8221</v>
      </c>
      <c r="E1229" s="21">
        <v>2</v>
      </c>
    </row>
    <row r="1230" spans="1:5" x14ac:dyDescent="0.25">
      <c r="A1230" s="18" t="s">
        <v>8219</v>
      </c>
      <c r="B1230" s="20">
        <v>15</v>
      </c>
      <c r="D1230" s="18" t="s">
        <v>8221</v>
      </c>
      <c r="E1230" s="20">
        <v>1</v>
      </c>
    </row>
    <row r="1231" spans="1:5" x14ac:dyDescent="0.25">
      <c r="A1231" s="19" t="s">
        <v>8219</v>
      </c>
      <c r="B1231" s="21">
        <v>67</v>
      </c>
      <c r="D1231" s="19" t="s">
        <v>8221</v>
      </c>
      <c r="E1231" s="21">
        <v>3</v>
      </c>
    </row>
    <row r="1232" spans="1:5" x14ac:dyDescent="0.25">
      <c r="A1232" s="18" t="s">
        <v>8219</v>
      </c>
      <c r="B1232" s="20">
        <v>130</v>
      </c>
      <c r="D1232" s="18" t="s">
        <v>8221</v>
      </c>
      <c r="E1232" s="20">
        <v>0</v>
      </c>
    </row>
    <row r="1233" spans="1:5" x14ac:dyDescent="0.25">
      <c r="A1233" s="19" t="s">
        <v>8219</v>
      </c>
      <c r="B1233" s="21">
        <v>16</v>
      </c>
      <c r="D1233" s="19" t="s">
        <v>8221</v>
      </c>
      <c r="E1233" s="21">
        <v>2</v>
      </c>
    </row>
    <row r="1234" spans="1:5" x14ac:dyDescent="0.25">
      <c r="A1234" s="18" t="s">
        <v>8219</v>
      </c>
      <c r="B1234" s="20">
        <v>67</v>
      </c>
      <c r="D1234" s="18" t="s">
        <v>8221</v>
      </c>
      <c r="E1234" s="20">
        <v>0</v>
      </c>
    </row>
    <row r="1235" spans="1:5" x14ac:dyDescent="0.25">
      <c r="A1235" s="19" t="s">
        <v>8219</v>
      </c>
      <c r="B1235" s="21">
        <v>124</v>
      </c>
      <c r="D1235" s="19" t="s">
        <v>8221</v>
      </c>
      <c r="E1235" s="21">
        <v>12</v>
      </c>
    </row>
    <row r="1236" spans="1:5" x14ac:dyDescent="0.25">
      <c r="A1236" s="18" t="s">
        <v>8219</v>
      </c>
      <c r="B1236" s="20">
        <v>80</v>
      </c>
      <c r="D1236" s="18" t="s">
        <v>8221</v>
      </c>
      <c r="E1236" s="20">
        <v>1</v>
      </c>
    </row>
    <row r="1237" spans="1:5" x14ac:dyDescent="0.25">
      <c r="A1237" s="19" t="s">
        <v>8219</v>
      </c>
      <c r="B1237" s="21">
        <v>282</v>
      </c>
      <c r="D1237" s="19" t="s">
        <v>8221</v>
      </c>
      <c r="E1237" s="21">
        <v>8</v>
      </c>
    </row>
    <row r="1238" spans="1:5" x14ac:dyDescent="0.25">
      <c r="A1238" s="18" t="s">
        <v>8219</v>
      </c>
      <c r="B1238" s="20">
        <v>68</v>
      </c>
      <c r="D1238" s="18" t="s">
        <v>8221</v>
      </c>
      <c r="E1238" s="20">
        <v>2</v>
      </c>
    </row>
    <row r="1239" spans="1:5" x14ac:dyDescent="0.25">
      <c r="A1239" s="19" t="s">
        <v>8219</v>
      </c>
      <c r="B1239" s="21">
        <v>86</v>
      </c>
      <c r="D1239" s="19" t="s">
        <v>8221</v>
      </c>
      <c r="E1239" s="21">
        <v>31</v>
      </c>
    </row>
    <row r="1240" spans="1:5" x14ac:dyDescent="0.25">
      <c r="A1240" s="18" t="s">
        <v>8219</v>
      </c>
      <c r="B1240" s="20">
        <v>115</v>
      </c>
      <c r="D1240" s="18" t="s">
        <v>8221</v>
      </c>
      <c r="E1240" s="20">
        <v>5</v>
      </c>
    </row>
    <row r="1241" spans="1:5" x14ac:dyDescent="0.25">
      <c r="A1241" s="19" t="s">
        <v>8219</v>
      </c>
      <c r="B1241" s="21">
        <v>75</v>
      </c>
      <c r="D1241" s="19" t="s">
        <v>8221</v>
      </c>
      <c r="E1241" s="21">
        <v>1</v>
      </c>
    </row>
    <row r="1242" spans="1:5" x14ac:dyDescent="0.25">
      <c r="A1242" s="18" t="s">
        <v>8219</v>
      </c>
      <c r="B1242" s="20">
        <v>43</v>
      </c>
      <c r="D1242" s="18" t="s">
        <v>8221</v>
      </c>
      <c r="E1242" s="20">
        <v>12</v>
      </c>
    </row>
    <row r="1243" spans="1:5" x14ac:dyDescent="0.25">
      <c r="A1243" s="19" t="s">
        <v>8219</v>
      </c>
      <c r="B1243" s="21">
        <v>48</v>
      </c>
      <c r="D1243" s="19" t="s">
        <v>8221</v>
      </c>
      <c r="E1243" s="21">
        <v>4</v>
      </c>
    </row>
    <row r="1244" spans="1:5" x14ac:dyDescent="0.25">
      <c r="A1244" s="18" t="s">
        <v>8219</v>
      </c>
      <c r="B1244" s="20">
        <v>52</v>
      </c>
      <c r="D1244" s="18" t="s">
        <v>8221</v>
      </c>
      <c r="E1244" s="20">
        <v>0</v>
      </c>
    </row>
    <row r="1245" spans="1:5" x14ac:dyDescent="0.25">
      <c r="A1245" s="19" t="s">
        <v>8219</v>
      </c>
      <c r="B1245" s="21">
        <v>43</v>
      </c>
      <c r="D1245" s="19" t="s">
        <v>8221</v>
      </c>
      <c r="E1245" s="21">
        <v>7</v>
      </c>
    </row>
    <row r="1246" spans="1:5" x14ac:dyDescent="0.25">
      <c r="A1246" s="18" t="s">
        <v>8219</v>
      </c>
      <c r="B1246" s="20">
        <v>58</v>
      </c>
      <c r="D1246" s="18" t="s">
        <v>8221</v>
      </c>
      <c r="E1246" s="20">
        <v>2</v>
      </c>
    </row>
    <row r="1247" spans="1:5" x14ac:dyDescent="0.25">
      <c r="A1247" s="19" t="s">
        <v>8219</v>
      </c>
      <c r="B1247" s="21">
        <v>47</v>
      </c>
      <c r="D1247" s="19" t="s">
        <v>8221</v>
      </c>
      <c r="E1247" s="21">
        <v>1</v>
      </c>
    </row>
    <row r="1248" spans="1:5" x14ac:dyDescent="0.25">
      <c r="A1248" s="18" t="s">
        <v>8219</v>
      </c>
      <c r="B1248" s="20">
        <v>36</v>
      </c>
      <c r="D1248" s="18" t="s">
        <v>8221</v>
      </c>
      <c r="E1248" s="20">
        <v>4</v>
      </c>
    </row>
    <row r="1249" spans="1:5" x14ac:dyDescent="0.25">
      <c r="A1249" s="19" t="s">
        <v>8219</v>
      </c>
      <c r="B1249" s="21">
        <v>17</v>
      </c>
      <c r="D1249" s="19" t="s">
        <v>8221</v>
      </c>
      <c r="E1249" s="21">
        <v>6</v>
      </c>
    </row>
    <row r="1250" spans="1:5" x14ac:dyDescent="0.25">
      <c r="A1250" s="18" t="s">
        <v>8219</v>
      </c>
      <c r="B1250" s="20">
        <v>104</v>
      </c>
      <c r="D1250" s="18" t="s">
        <v>8221</v>
      </c>
      <c r="E1250" s="20">
        <v>8</v>
      </c>
    </row>
    <row r="1251" spans="1:5" x14ac:dyDescent="0.25">
      <c r="A1251" s="19" t="s">
        <v>8219</v>
      </c>
      <c r="B1251" s="21">
        <v>47</v>
      </c>
      <c r="D1251" s="19" t="s">
        <v>8221</v>
      </c>
      <c r="E1251" s="21">
        <v>14</v>
      </c>
    </row>
    <row r="1252" spans="1:5" x14ac:dyDescent="0.25">
      <c r="A1252" s="18" t="s">
        <v>8219</v>
      </c>
      <c r="B1252" s="20">
        <v>38</v>
      </c>
      <c r="D1252" s="18" t="s">
        <v>8221</v>
      </c>
      <c r="E1252" s="20">
        <v>0</v>
      </c>
    </row>
    <row r="1253" spans="1:5" x14ac:dyDescent="0.25">
      <c r="A1253" s="19" t="s">
        <v>8219</v>
      </c>
      <c r="B1253" s="21">
        <v>81</v>
      </c>
      <c r="D1253" s="19" t="s">
        <v>8221</v>
      </c>
      <c r="E1253" s="21">
        <v>4</v>
      </c>
    </row>
    <row r="1254" spans="1:5" x14ac:dyDescent="0.25">
      <c r="A1254" s="18" t="s">
        <v>8219</v>
      </c>
      <c r="B1254" s="20">
        <v>55</v>
      </c>
      <c r="D1254" s="18" t="s">
        <v>8221</v>
      </c>
      <c r="E1254" s="20">
        <v>0</v>
      </c>
    </row>
    <row r="1255" spans="1:5" x14ac:dyDescent="0.25">
      <c r="A1255" s="19" t="s">
        <v>8219</v>
      </c>
      <c r="B1255" s="21">
        <v>41</v>
      </c>
      <c r="D1255" s="19" t="s">
        <v>8221</v>
      </c>
      <c r="E1255" s="21">
        <v>0</v>
      </c>
    </row>
    <row r="1256" spans="1:5" x14ac:dyDescent="0.25">
      <c r="A1256" s="18" t="s">
        <v>8219</v>
      </c>
      <c r="B1256" s="20">
        <v>79</v>
      </c>
      <c r="D1256" s="18" t="s">
        <v>8221</v>
      </c>
      <c r="E1256" s="20">
        <v>1</v>
      </c>
    </row>
    <row r="1257" spans="1:5" x14ac:dyDescent="0.25">
      <c r="A1257" s="19" t="s">
        <v>8219</v>
      </c>
      <c r="B1257" s="21">
        <v>16</v>
      </c>
      <c r="D1257" s="19" t="s">
        <v>8221</v>
      </c>
      <c r="E1257" s="21">
        <v>1</v>
      </c>
    </row>
    <row r="1258" spans="1:5" x14ac:dyDescent="0.25">
      <c r="A1258" s="18" t="s">
        <v>8219</v>
      </c>
      <c r="B1258" s="20">
        <v>8</v>
      </c>
      <c r="D1258" s="18" t="s">
        <v>8221</v>
      </c>
      <c r="E1258" s="20">
        <v>1</v>
      </c>
    </row>
    <row r="1259" spans="1:5" x14ac:dyDescent="0.25">
      <c r="A1259" s="19" t="s">
        <v>8219</v>
      </c>
      <c r="B1259" s="21">
        <v>95</v>
      </c>
      <c r="D1259" s="19" t="s">
        <v>8221</v>
      </c>
      <c r="E1259" s="21">
        <v>1</v>
      </c>
    </row>
    <row r="1260" spans="1:5" x14ac:dyDescent="0.25">
      <c r="A1260" s="18" t="s">
        <v>8219</v>
      </c>
      <c r="B1260" s="20">
        <v>25</v>
      </c>
      <c r="D1260" s="18" t="s">
        <v>8221</v>
      </c>
      <c r="E1260" s="20">
        <v>4</v>
      </c>
    </row>
    <row r="1261" spans="1:5" x14ac:dyDescent="0.25">
      <c r="A1261" s="19" t="s">
        <v>8219</v>
      </c>
      <c r="B1261" s="21">
        <v>19</v>
      </c>
      <c r="D1261" s="19" t="s">
        <v>8221</v>
      </c>
      <c r="E1261" s="21">
        <v>0</v>
      </c>
    </row>
    <row r="1262" spans="1:5" x14ac:dyDescent="0.25">
      <c r="A1262" s="18" t="s">
        <v>8219</v>
      </c>
      <c r="B1262" s="20">
        <v>90</v>
      </c>
      <c r="D1262" s="18" t="s">
        <v>8221</v>
      </c>
      <c r="E1262" s="20">
        <v>0</v>
      </c>
    </row>
    <row r="1263" spans="1:5" x14ac:dyDescent="0.25">
      <c r="A1263" s="19" t="s">
        <v>8219</v>
      </c>
      <c r="B1263" s="21">
        <v>41</v>
      </c>
      <c r="D1263" s="19" t="s">
        <v>8221</v>
      </c>
      <c r="E1263" s="21">
        <v>2</v>
      </c>
    </row>
    <row r="1264" spans="1:5" x14ac:dyDescent="0.25">
      <c r="A1264" s="18" t="s">
        <v>8219</v>
      </c>
      <c r="B1264" s="20">
        <v>30</v>
      </c>
      <c r="D1264" s="18" t="s">
        <v>8221</v>
      </c>
      <c r="E1264" s="20">
        <v>24</v>
      </c>
    </row>
    <row r="1265" spans="1:5" x14ac:dyDescent="0.25">
      <c r="A1265" s="19" t="s">
        <v>8219</v>
      </c>
      <c r="B1265" s="21">
        <v>38</v>
      </c>
      <c r="D1265" s="19" t="s">
        <v>8221</v>
      </c>
      <c r="E1265" s="21">
        <v>1</v>
      </c>
    </row>
    <row r="1266" spans="1:5" x14ac:dyDescent="0.25">
      <c r="A1266" s="18" t="s">
        <v>8219</v>
      </c>
      <c r="B1266" s="20">
        <v>65</v>
      </c>
      <c r="D1266" s="18" t="s">
        <v>8221</v>
      </c>
      <c r="E1266" s="20">
        <v>2</v>
      </c>
    </row>
    <row r="1267" spans="1:5" x14ac:dyDescent="0.25">
      <c r="A1267" s="19" t="s">
        <v>8219</v>
      </c>
      <c r="B1267" s="21">
        <v>75</v>
      </c>
      <c r="D1267" s="19" t="s">
        <v>8221</v>
      </c>
      <c r="E1267" s="21">
        <v>1</v>
      </c>
    </row>
    <row r="1268" spans="1:5" x14ac:dyDescent="0.25">
      <c r="A1268" s="18" t="s">
        <v>8219</v>
      </c>
      <c r="B1268" s="20">
        <v>16</v>
      </c>
      <c r="D1268" s="18" t="s">
        <v>8221</v>
      </c>
      <c r="E1268" s="20">
        <v>37</v>
      </c>
    </row>
    <row r="1269" spans="1:5" x14ac:dyDescent="0.25">
      <c r="A1269" s="19" t="s">
        <v>8219</v>
      </c>
      <c r="B1269" s="21">
        <v>10</v>
      </c>
      <c r="D1269" s="19" t="s">
        <v>8221</v>
      </c>
      <c r="E1269" s="21">
        <v>5</v>
      </c>
    </row>
    <row r="1270" spans="1:5" x14ac:dyDescent="0.25">
      <c r="A1270" s="18" t="s">
        <v>8219</v>
      </c>
      <c r="B1270" s="20">
        <v>27</v>
      </c>
      <c r="D1270" s="18" t="s">
        <v>8221</v>
      </c>
      <c r="E1270" s="20">
        <v>4</v>
      </c>
    </row>
    <row r="1271" spans="1:5" x14ac:dyDescent="0.25">
      <c r="A1271" s="19" t="s">
        <v>8219</v>
      </c>
      <c r="B1271" s="21">
        <v>259</v>
      </c>
      <c r="D1271" s="19" t="s">
        <v>8221</v>
      </c>
      <c r="E1271" s="21">
        <v>16</v>
      </c>
    </row>
    <row r="1272" spans="1:5" x14ac:dyDescent="0.25">
      <c r="A1272" s="18" t="s">
        <v>8219</v>
      </c>
      <c r="B1272" s="20">
        <v>39</v>
      </c>
      <c r="D1272" s="18" t="s">
        <v>8221</v>
      </c>
      <c r="E1272" s="20">
        <v>9</v>
      </c>
    </row>
    <row r="1273" spans="1:5" x14ac:dyDescent="0.25">
      <c r="A1273" s="19" t="s">
        <v>8219</v>
      </c>
      <c r="B1273" s="21">
        <v>42</v>
      </c>
      <c r="D1273" s="19" t="s">
        <v>8221</v>
      </c>
      <c r="E1273" s="21">
        <v>0</v>
      </c>
    </row>
    <row r="1274" spans="1:5" x14ac:dyDescent="0.25">
      <c r="A1274" s="18" t="s">
        <v>8219</v>
      </c>
      <c r="B1274" s="20">
        <v>10</v>
      </c>
      <c r="D1274" s="18" t="s">
        <v>8221</v>
      </c>
      <c r="E1274" s="20">
        <v>40</v>
      </c>
    </row>
    <row r="1275" spans="1:5" x14ac:dyDescent="0.25">
      <c r="A1275" s="19" t="s">
        <v>8219</v>
      </c>
      <c r="B1275" s="21">
        <v>56</v>
      </c>
      <c r="D1275" s="19" t="s">
        <v>8221</v>
      </c>
      <c r="E1275" s="21">
        <v>0</v>
      </c>
    </row>
    <row r="1276" spans="1:5" x14ac:dyDescent="0.25">
      <c r="A1276" s="18" t="s">
        <v>8219</v>
      </c>
      <c r="B1276" s="20">
        <v>20</v>
      </c>
      <c r="D1276" s="18" t="s">
        <v>8221</v>
      </c>
      <c r="E1276" s="20">
        <v>2</v>
      </c>
    </row>
    <row r="1277" spans="1:5" x14ac:dyDescent="0.25">
      <c r="A1277" s="19" t="s">
        <v>8219</v>
      </c>
      <c r="B1277" s="21">
        <v>170</v>
      </c>
      <c r="D1277" s="19" t="s">
        <v>8221</v>
      </c>
      <c r="E1277" s="21">
        <v>1</v>
      </c>
    </row>
    <row r="1278" spans="1:5" x14ac:dyDescent="0.25">
      <c r="A1278" s="18" t="s">
        <v>8219</v>
      </c>
      <c r="B1278" s="20">
        <v>29</v>
      </c>
      <c r="D1278" s="18" t="s">
        <v>8221</v>
      </c>
      <c r="E1278" s="20">
        <v>9</v>
      </c>
    </row>
    <row r="1279" spans="1:5" x14ac:dyDescent="0.25">
      <c r="A1279" s="19" t="s">
        <v>8219</v>
      </c>
      <c r="B1279" s="21">
        <v>132</v>
      </c>
      <c r="D1279" s="19" t="s">
        <v>8221</v>
      </c>
      <c r="E1279" s="21">
        <v>34</v>
      </c>
    </row>
    <row r="1280" spans="1:5" x14ac:dyDescent="0.25">
      <c r="A1280" s="18" t="s">
        <v>8219</v>
      </c>
      <c r="B1280" s="20">
        <v>27</v>
      </c>
      <c r="D1280" s="18" t="s">
        <v>8221</v>
      </c>
      <c r="E1280" s="20">
        <v>23</v>
      </c>
    </row>
    <row r="1281" spans="1:5" x14ac:dyDescent="0.25">
      <c r="A1281" s="19" t="s">
        <v>8219</v>
      </c>
      <c r="B1281" s="21">
        <v>26</v>
      </c>
      <c r="D1281" s="19" t="s">
        <v>8221</v>
      </c>
      <c r="E1281" s="21">
        <v>19</v>
      </c>
    </row>
    <row r="1282" spans="1:5" x14ac:dyDescent="0.25">
      <c r="A1282" s="18" t="s">
        <v>8219</v>
      </c>
      <c r="B1282" s="20">
        <v>43</v>
      </c>
      <c r="D1282" s="18" t="s">
        <v>8221</v>
      </c>
      <c r="E1282" s="20">
        <v>50</v>
      </c>
    </row>
    <row r="1283" spans="1:5" x14ac:dyDescent="0.25">
      <c r="A1283" s="19" t="s">
        <v>8219</v>
      </c>
      <c r="B1283" s="21">
        <v>80</v>
      </c>
      <c r="D1283" s="19" t="s">
        <v>8221</v>
      </c>
      <c r="E1283" s="21">
        <v>12</v>
      </c>
    </row>
    <row r="1284" spans="1:5" x14ac:dyDescent="0.25">
      <c r="A1284" s="18" t="s">
        <v>8219</v>
      </c>
      <c r="B1284" s="20">
        <v>33</v>
      </c>
      <c r="D1284" s="18" t="s">
        <v>8221</v>
      </c>
      <c r="E1284" s="20">
        <v>8</v>
      </c>
    </row>
    <row r="1285" spans="1:5" x14ac:dyDescent="0.25">
      <c r="A1285" s="19" t="s">
        <v>8219</v>
      </c>
      <c r="B1285" s="21">
        <v>71</v>
      </c>
      <c r="D1285" s="19" t="s">
        <v>8221</v>
      </c>
      <c r="E1285" s="21">
        <v>9</v>
      </c>
    </row>
    <row r="1286" spans="1:5" x14ac:dyDescent="0.25">
      <c r="A1286" s="18" t="s">
        <v>8219</v>
      </c>
      <c r="B1286" s="20">
        <v>81</v>
      </c>
      <c r="D1286" s="18" t="s">
        <v>8221</v>
      </c>
      <c r="E1286" s="20">
        <v>43</v>
      </c>
    </row>
    <row r="1287" spans="1:5" x14ac:dyDescent="0.25">
      <c r="A1287" s="19" t="s">
        <v>8219</v>
      </c>
      <c r="B1287" s="21">
        <v>76</v>
      </c>
      <c r="D1287" s="19" t="s">
        <v>8221</v>
      </c>
      <c r="E1287" s="21">
        <v>28</v>
      </c>
    </row>
    <row r="1288" spans="1:5" x14ac:dyDescent="0.25">
      <c r="A1288" s="18" t="s">
        <v>8219</v>
      </c>
      <c r="B1288" s="20">
        <v>48</v>
      </c>
      <c r="D1288" s="18" t="s">
        <v>8221</v>
      </c>
      <c r="E1288" s="20">
        <v>4</v>
      </c>
    </row>
    <row r="1289" spans="1:5" x14ac:dyDescent="0.25">
      <c r="A1289" s="19" t="s">
        <v>8219</v>
      </c>
      <c r="B1289" s="21">
        <v>61</v>
      </c>
      <c r="D1289" s="19" t="s">
        <v>8221</v>
      </c>
      <c r="E1289" s="21">
        <v>24</v>
      </c>
    </row>
    <row r="1290" spans="1:5" x14ac:dyDescent="0.25">
      <c r="A1290" s="18" t="s">
        <v>8219</v>
      </c>
      <c r="B1290" s="20">
        <v>60</v>
      </c>
      <c r="D1290" s="18" t="s">
        <v>8221</v>
      </c>
      <c r="E1290" s="20">
        <v>2</v>
      </c>
    </row>
    <row r="1291" spans="1:5" x14ac:dyDescent="0.25">
      <c r="A1291" s="19" t="s">
        <v>8219</v>
      </c>
      <c r="B1291" s="21">
        <v>136</v>
      </c>
      <c r="D1291" s="19" t="s">
        <v>8221</v>
      </c>
      <c r="E1291" s="21">
        <v>2</v>
      </c>
    </row>
    <row r="1292" spans="1:5" x14ac:dyDescent="0.25">
      <c r="A1292" s="18" t="s">
        <v>8219</v>
      </c>
      <c r="B1292" s="20">
        <v>14</v>
      </c>
      <c r="D1292" s="18" t="s">
        <v>8221</v>
      </c>
      <c r="E1292" s="20">
        <v>20</v>
      </c>
    </row>
    <row r="1293" spans="1:5" x14ac:dyDescent="0.25">
      <c r="A1293" s="19" t="s">
        <v>8219</v>
      </c>
      <c r="B1293" s="21">
        <v>78</v>
      </c>
      <c r="D1293" s="19" t="s">
        <v>8221</v>
      </c>
      <c r="E1293" s="21">
        <v>1</v>
      </c>
    </row>
    <row r="1294" spans="1:5" x14ac:dyDescent="0.25">
      <c r="A1294" s="18" t="s">
        <v>8219</v>
      </c>
      <c r="B1294" s="20">
        <v>4</v>
      </c>
      <c r="D1294" s="18" t="s">
        <v>8221</v>
      </c>
      <c r="E1294" s="20">
        <v>1</v>
      </c>
    </row>
    <row r="1295" spans="1:5" x14ac:dyDescent="0.25">
      <c r="A1295" s="19" t="s">
        <v>8219</v>
      </c>
      <c r="B1295" s="21">
        <v>11</v>
      </c>
      <c r="D1295" s="19" t="s">
        <v>8221</v>
      </c>
      <c r="E1295" s="21">
        <v>4</v>
      </c>
    </row>
    <row r="1296" spans="1:5" x14ac:dyDescent="0.25">
      <c r="A1296" s="18" t="s">
        <v>8219</v>
      </c>
      <c r="B1296" s="20">
        <v>185</v>
      </c>
      <c r="D1296" s="18" t="s">
        <v>8221</v>
      </c>
      <c r="E1296" s="20">
        <v>1</v>
      </c>
    </row>
    <row r="1297" spans="1:5" x14ac:dyDescent="0.25">
      <c r="A1297" s="19" t="s">
        <v>8219</v>
      </c>
      <c r="B1297" s="21">
        <v>59</v>
      </c>
      <c r="D1297" s="19" t="s">
        <v>8221</v>
      </c>
      <c r="E1297" s="21">
        <v>1</v>
      </c>
    </row>
    <row r="1298" spans="1:5" x14ac:dyDescent="0.25">
      <c r="A1298" s="18" t="s">
        <v>8219</v>
      </c>
      <c r="B1298" s="20">
        <v>27</v>
      </c>
      <c r="D1298" s="18" t="s">
        <v>8221</v>
      </c>
      <c r="E1298" s="20">
        <v>13</v>
      </c>
    </row>
    <row r="1299" spans="1:5" x14ac:dyDescent="0.25">
      <c r="A1299" s="19" t="s">
        <v>8219</v>
      </c>
      <c r="B1299" s="21">
        <v>63</v>
      </c>
      <c r="D1299" s="19" t="s">
        <v>8221</v>
      </c>
      <c r="E1299" s="21">
        <v>1</v>
      </c>
    </row>
    <row r="1300" spans="1:5" x14ac:dyDescent="0.25">
      <c r="A1300" s="18" t="s">
        <v>8219</v>
      </c>
      <c r="B1300" s="20">
        <v>13</v>
      </c>
      <c r="D1300" s="18" t="s">
        <v>8221</v>
      </c>
      <c r="E1300" s="20">
        <v>1</v>
      </c>
    </row>
    <row r="1301" spans="1:5" x14ac:dyDescent="0.25">
      <c r="A1301" s="19" t="s">
        <v>8219</v>
      </c>
      <c r="B1301" s="21">
        <v>13</v>
      </c>
      <c r="D1301" s="19" t="s">
        <v>8221</v>
      </c>
      <c r="E1301" s="21">
        <v>0</v>
      </c>
    </row>
    <row r="1302" spans="1:5" x14ac:dyDescent="0.25">
      <c r="A1302" s="18" t="s">
        <v>8219</v>
      </c>
      <c r="B1302" s="20">
        <v>57</v>
      </c>
      <c r="D1302" s="18" t="s">
        <v>8221</v>
      </c>
      <c r="E1302" s="20">
        <v>3</v>
      </c>
    </row>
    <row r="1303" spans="1:5" x14ac:dyDescent="0.25">
      <c r="A1303" s="19" t="s">
        <v>8219</v>
      </c>
      <c r="B1303" s="21">
        <v>61</v>
      </c>
      <c r="D1303" s="19" t="s">
        <v>8221</v>
      </c>
      <c r="E1303" s="21">
        <v>14</v>
      </c>
    </row>
    <row r="1304" spans="1:5" x14ac:dyDescent="0.25">
      <c r="A1304" s="18" t="s">
        <v>8219</v>
      </c>
      <c r="B1304" s="20">
        <v>65</v>
      </c>
      <c r="D1304" s="18" t="s">
        <v>8221</v>
      </c>
      <c r="E1304" s="20">
        <v>2</v>
      </c>
    </row>
    <row r="1305" spans="1:5" x14ac:dyDescent="0.25">
      <c r="A1305" s="19" t="s">
        <v>8219</v>
      </c>
      <c r="B1305" s="21">
        <v>134</v>
      </c>
      <c r="D1305" s="19" t="s">
        <v>8221</v>
      </c>
      <c r="E1305" s="21">
        <v>5</v>
      </c>
    </row>
    <row r="1306" spans="1:5" x14ac:dyDescent="0.25">
      <c r="A1306" s="18" t="s">
        <v>8219</v>
      </c>
      <c r="B1306" s="20">
        <v>37</v>
      </c>
      <c r="D1306" s="18" t="s">
        <v>8221</v>
      </c>
      <c r="E1306" s="20">
        <v>14</v>
      </c>
    </row>
    <row r="1307" spans="1:5" x14ac:dyDescent="0.25">
      <c r="A1307" s="19" t="s">
        <v>8219</v>
      </c>
      <c r="B1307" s="21">
        <v>37</v>
      </c>
      <c r="D1307" s="19" t="s">
        <v>8221</v>
      </c>
      <c r="E1307" s="21">
        <v>9</v>
      </c>
    </row>
    <row r="1308" spans="1:5" x14ac:dyDescent="0.25">
      <c r="A1308" s="18" t="s">
        <v>8219</v>
      </c>
      <c r="B1308" s="20">
        <v>150</v>
      </c>
      <c r="D1308" s="18" t="s">
        <v>8221</v>
      </c>
      <c r="E1308" s="20">
        <v>8</v>
      </c>
    </row>
    <row r="1309" spans="1:5" x14ac:dyDescent="0.25">
      <c r="A1309" s="19" t="s">
        <v>8219</v>
      </c>
      <c r="B1309" s="21">
        <v>56</v>
      </c>
      <c r="D1309" s="19" t="s">
        <v>8221</v>
      </c>
      <c r="E1309" s="21">
        <v>7</v>
      </c>
    </row>
    <row r="1310" spans="1:5" x14ac:dyDescent="0.25">
      <c r="A1310" s="18" t="s">
        <v>8219</v>
      </c>
      <c r="B1310" s="20">
        <v>18</v>
      </c>
      <c r="D1310" s="18" t="s">
        <v>8221</v>
      </c>
      <c r="E1310" s="20">
        <v>0</v>
      </c>
    </row>
    <row r="1311" spans="1:5" x14ac:dyDescent="0.25">
      <c r="A1311" s="19" t="s">
        <v>8219</v>
      </c>
      <c r="B1311" s="21">
        <v>60</v>
      </c>
      <c r="D1311" s="19" t="s">
        <v>8221</v>
      </c>
      <c r="E1311" s="21">
        <v>84</v>
      </c>
    </row>
    <row r="1312" spans="1:5" x14ac:dyDescent="0.25">
      <c r="A1312" s="18" t="s">
        <v>8219</v>
      </c>
      <c r="B1312" s="20">
        <v>67</v>
      </c>
      <c r="D1312" s="18" t="s">
        <v>8221</v>
      </c>
      <c r="E1312" s="20">
        <v>11</v>
      </c>
    </row>
    <row r="1313" spans="1:5" x14ac:dyDescent="0.25">
      <c r="A1313" s="19" t="s">
        <v>8219</v>
      </c>
      <c r="B1313" s="21">
        <v>35</v>
      </c>
      <c r="D1313" s="19" t="s">
        <v>8221</v>
      </c>
      <c r="E1313" s="21">
        <v>1</v>
      </c>
    </row>
    <row r="1314" spans="1:5" x14ac:dyDescent="0.25">
      <c r="A1314" s="18" t="s">
        <v>8219</v>
      </c>
      <c r="B1314" s="20">
        <v>34</v>
      </c>
      <c r="D1314" s="18" t="s">
        <v>8221</v>
      </c>
      <c r="E1314" s="20">
        <v>4</v>
      </c>
    </row>
    <row r="1315" spans="1:5" x14ac:dyDescent="0.25">
      <c r="A1315" s="19" t="s">
        <v>8219</v>
      </c>
      <c r="B1315" s="21">
        <v>36</v>
      </c>
      <c r="D1315" s="19" t="s">
        <v>8221</v>
      </c>
      <c r="E1315" s="21">
        <v>10</v>
      </c>
    </row>
    <row r="1316" spans="1:5" x14ac:dyDescent="0.25">
      <c r="A1316" s="18" t="s">
        <v>8219</v>
      </c>
      <c r="B1316" s="20">
        <v>18</v>
      </c>
      <c r="D1316" s="18" t="s">
        <v>8221</v>
      </c>
      <c r="E1316" s="20">
        <v>16</v>
      </c>
    </row>
    <row r="1317" spans="1:5" x14ac:dyDescent="0.25">
      <c r="A1317" s="19" t="s">
        <v>8219</v>
      </c>
      <c r="B1317" s="21">
        <v>25</v>
      </c>
      <c r="D1317" s="19" t="s">
        <v>8221</v>
      </c>
      <c r="E1317" s="21">
        <v>2</v>
      </c>
    </row>
    <row r="1318" spans="1:5" x14ac:dyDescent="0.25">
      <c r="A1318" s="18" t="s">
        <v>8219</v>
      </c>
      <c r="B1318" s="20">
        <v>21</v>
      </c>
      <c r="D1318" s="18" t="s">
        <v>8221</v>
      </c>
      <c r="E1318" s="20">
        <v>5</v>
      </c>
    </row>
    <row r="1319" spans="1:5" x14ac:dyDescent="0.25">
      <c r="A1319" s="19" t="s">
        <v>8219</v>
      </c>
      <c r="B1319" s="21">
        <v>151</v>
      </c>
      <c r="D1319" s="19" t="s">
        <v>8221</v>
      </c>
      <c r="E1319" s="21">
        <v>1</v>
      </c>
    </row>
    <row r="1320" spans="1:5" x14ac:dyDescent="0.25">
      <c r="A1320" s="18" t="s">
        <v>8219</v>
      </c>
      <c r="B1320" s="20">
        <v>489</v>
      </c>
      <c r="D1320" s="18" t="s">
        <v>8221</v>
      </c>
      <c r="E1320" s="20">
        <v>31</v>
      </c>
    </row>
    <row r="1321" spans="1:5" x14ac:dyDescent="0.25">
      <c r="A1321" s="19" t="s">
        <v>8219</v>
      </c>
      <c r="B1321" s="21">
        <v>50</v>
      </c>
      <c r="D1321" s="19" t="s">
        <v>8221</v>
      </c>
      <c r="E1321" s="21">
        <v>0</v>
      </c>
    </row>
    <row r="1322" spans="1:5" x14ac:dyDescent="0.25">
      <c r="A1322" s="18" t="s">
        <v>8219</v>
      </c>
      <c r="B1322" s="20">
        <v>321</v>
      </c>
      <c r="D1322" s="18" t="s">
        <v>8221</v>
      </c>
      <c r="E1322" s="20">
        <v>2</v>
      </c>
    </row>
    <row r="1323" spans="1:5" x14ac:dyDescent="0.25">
      <c r="A1323" s="19" t="s">
        <v>8219</v>
      </c>
      <c r="B1323" s="21">
        <v>1762</v>
      </c>
      <c r="D1323" s="19" t="s">
        <v>8221</v>
      </c>
      <c r="E1323" s="21">
        <v>7</v>
      </c>
    </row>
    <row r="1324" spans="1:5" x14ac:dyDescent="0.25">
      <c r="A1324" s="18" t="s">
        <v>8219</v>
      </c>
      <c r="B1324" s="20">
        <v>385</v>
      </c>
      <c r="D1324" s="18" t="s">
        <v>8221</v>
      </c>
      <c r="E1324" s="20">
        <v>16</v>
      </c>
    </row>
    <row r="1325" spans="1:5" x14ac:dyDescent="0.25">
      <c r="A1325" s="19" t="s">
        <v>8219</v>
      </c>
      <c r="B1325" s="21">
        <v>398</v>
      </c>
      <c r="D1325" s="19" t="s">
        <v>8221</v>
      </c>
      <c r="E1325" s="21">
        <v>4</v>
      </c>
    </row>
    <row r="1326" spans="1:5" x14ac:dyDescent="0.25">
      <c r="A1326" s="18" t="s">
        <v>8219</v>
      </c>
      <c r="B1326" s="20">
        <v>304</v>
      </c>
      <c r="D1326" s="18" t="s">
        <v>8221</v>
      </c>
      <c r="E1326" s="20">
        <v>4</v>
      </c>
    </row>
    <row r="1327" spans="1:5" x14ac:dyDescent="0.25">
      <c r="A1327" s="19" t="s">
        <v>8219</v>
      </c>
      <c r="B1327" s="21">
        <v>676</v>
      </c>
      <c r="D1327" s="19" t="s">
        <v>8221</v>
      </c>
      <c r="E1327" s="21">
        <v>4</v>
      </c>
    </row>
    <row r="1328" spans="1:5" x14ac:dyDescent="0.25">
      <c r="A1328" s="18" t="s">
        <v>8219</v>
      </c>
      <c r="B1328" s="20">
        <v>577</v>
      </c>
      <c r="D1328" s="18" t="s">
        <v>8221</v>
      </c>
      <c r="E1328" s="20">
        <v>3</v>
      </c>
    </row>
    <row r="1329" spans="1:5" x14ac:dyDescent="0.25">
      <c r="A1329" s="19" t="s">
        <v>8219</v>
      </c>
      <c r="B1329" s="21">
        <v>3663</v>
      </c>
      <c r="D1329" s="19" t="s">
        <v>8221</v>
      </c>
      <c r="E1329" s="21">
        <v>36</v>
      </c>
    </row>
    <row r="1330" spans="1:5" x14ac:dyDescent="0.25">
      <c r="A1330" s="18" t="s">
        <v>8219</v>
      </c>
      <c r="B1330" s="20">
        <v>294</v>
      </c>
      <c r="D1330" s="18" t="s">
        <v>8221</v>
      </c>
      <c r="E1330" s="20">
        <v>1</v>
      </c>
    </row>
    <row r="1331" spans="1:5" x14ac:dyDescent="0.25">
      <c r="A1331" s="19" t="s">
        <v>8219</v>
      </c>
      <c r="B1331" s="21">
        <v>28</v>
      </c>
      <c r="D1331" s="19" t="s">
        <v>8221</v>
      </c>
      <c r="E1331" s="21">
        <v>7</v>
      </c>
    </row>
    <row r="1332" spans="1:5" x14ac:dyDescent="0.25">
      <c r="A1332" s="18" t="s">
        <v>8219</v>
      </c>
      <c r="B1332" s="20">
        <v>100</v>
      </c>
      <c r="D1332" s="18" t="s">
        <v>8221</v>
      </c>
      <c r="E1332" s="20">
        <v>27</v>
      </c>
    </row>
    <row r="1333" spans="1:5" x14ac:dyDescent="0.25">
      <c r="A1333" s="19" t="s">
        <v>8219</v>
      </c>
      <c r="B1333" s="21">
        <v>72</v>
      </c>
      <c r="D1333" s="19" t="s">
        <v>8221</v>
      </c>
      <c r="E1333" s="21">
        <v>1</v>
      </c>
    </row>
    <row r="1334" spans="1:5" x14ac:dyDescent="0.25">
      <c r="A1334" s="18" t="s">
        <v>8219</v>
      </c>
      <c r="B1334" s="20">
        <v>238</v>
      </c>
      <c r="D1334" s="18" t="s">
        <v>8221</v>
      </c>
      <c r="E1334" s="20">
        <v>0</v>
      </c>
    </row>
    <row r="1335" spans="1:5" x14ac:dyDescent="0.25">
      <c r="A1335" s="19" t="s">
        <v>8219</v>
      </c>
      <c r="B1335" s="21">
        <v>159</v>
      </c>
      <c r="D1335" s="19" t="s">
        <v>8221</v>
      </c>
      <c r="E1335" s="21">
        <v>1</v>
      </c>
    </row>
    <row r="1336" spans="1:5" x14ac:dyDescent="0.25">
      <c r="A1336" s="18" t="s">
        <v>8219</v>
      </c>
      <c r="B1336" s="20">
        <v>77</v>
      </c>
      <c r="D1336" s="18" t="s">
        <v>8221</v>
      </c>
      <c r="E1336" s="20">
        <v>3</v>
      </c>
    </row>
    <row r="1337" spans="1:5" x14ac:dyDescent="0.25">
      <c r="A1337" s="19" t="s">
        <v>8219</v>
      </c>
      <c r="B1337" s="21">
        <v>53</v>
      </c>
      <c r="D1337" s="19" t="s">
        <v>8221</v>
      </c>
      <c r="E1337" s="21">
        <v>3</v>
      </c>
    </row>
    <row r="1338" spans="1:5" x14ac:dyDescent="0.25">
      <c r="A1338" s="18" t="s">
        <v>8219</v>
      </c>
      <c r="B1338" s="20">
        <v>1251</v>
      </c>
      <c r="D1338" s="18" t="s">
        <v>8221</v>
      </c>
      <c r="E1338" s="20">
        <v>3</v>
      </c>
    </row>
    <row r="1339" spans="1:5" x14ac:dyDescent="0.25">
      <c r="A1339" s="19" t="s">
        <v>8219</v>
      </c>
      <c r="B1339" s="21">
        <v>465</v>
      </c>
      <c r="D1339" s="19" t="s">
        <v>8221</v>
      </c>
      <c r="E1339" s="21">
        <v>0</v>
      </c>
    </row>
    <row r="1340" spans="1:5" x14ac:dyDescent="0.25">
      <c r="A1340" s="18" t="s">
        <v>8219</v>
      </c>
      <c r="B1340" s="20">
        <v>74</v>
      </c>
      <c r="D1340" s="18" t="s">
        <v>8221</v>
      </c>
      <c r="E1340" s="20">
        <v>6</v>
      </c>
    </row>
    <row r="1341" spans="1:5" x14ac:dyDescent="0.25">
      <c r="A1341" s="19" t="s">
        <v>8219</v>
      </c>
      <c r="B1341" s="21">
        <v>62</v>
      </c>
      <c r="D1341" s="19" t="s">
        <v>8221</v>
      </c>
      <c r="E1341" s="21">
        <v>17</v>
      </c>
    </row>
    <row r="1342" spans="1:5" x14ac:dyDescent="0.25">
      <c r="A1342" s="18" t="s">
        <v>8219</v>
      </c>
      <c r="B1342" s="20">
        <v>3468</v>
      </c>
      <c r="D1342" s="18" t="s">
        <v>8221</v>
      </c>
      <c r="E1342" s="20">
        <v>40</v>
      </c>
    </row>
    <row r="1343" spans="1:5" x14ac:dyDescent="0.25">
      <c r="A1343" s="19" t="s">
        <v>8219</v>
      </c>
      <c r="B1343" s="21">
        <v>52</v>
      </c>
      <c r="D1343" s="19" t="s">
        <v>8221</v>
      </c>
      <c r="E1343" s="21">
        <v>3</v>
      </c>
    </row>
    <row r="1344" spans="1:5" x14ac:dyDescent="0.25">
      <c r="A1344" s="18" t="s">
        <v>8219</v>
      </c>
      <c r="B1344" s="20">
        <v>50</v>
      </c>
      <c r="D1344" s="18" t="s">
        <v>8221</v>
      </c>
      <c r="E1344" s="20">
        <v>1</v>
      </c>
    </row>
    <row r="1345" spans="1:5" x14ac:dyDescent="0.25">
      <c r="A1345" s="19" t="s">
        <v>8219</v>
      </c>
      <c r="B1345" s="21">
        <v>45</v>
      </c>
      <c r="D1345" s="19" t="s">
        <v>8221</v>
      </c>
      <c r="E1345" s="21">
        <v>2</v>
      </c>
    </row>
    <row r="1346" spans="1:5" x14ac:dyDescent="0.25">
      <c r="A1346" s="18" t="s">
        <v>8219</v>
      </c>
      <c r="B1346" s="20">
        <v>21</v>
      </c>
      <c r="D1346" s="18" t="s">
        <v>8221</v>
      </c>
      <c r="E1346" s="20">
        <v>7</v>
      </c>
    </row>
    <row r="1347" spans="1:5" x14ac:dyDescent="0.25">
      <c r="A1347" s="19" t="s">
        <v>8219</v>
      </c>
      <c r="B1347" s="21">
        <v>100</v>
      </c>
      <c r="D1347" s="19" t="s">
        <v>8221</v>
      </c>
      <c r="E1347" s="21">
        <v>14</v>
      </c>
    </row>
    <row r="1348" spans="1:5" x14ac:dyDescent="0.25">
      <c r="A1348" s="18" t="s">
        <v>8219</v>
      </c>
      <c r="B1348" s="20">
        <v>81</v>
      </c>
      <c r="D1348" s="18" t="s">
        <v>8221</v>
      </c>
      <c r="E1348" s="20">
        <v>0</v>
      </c>
    </row>
    <row r="1349" spans="1:5" x14ac:dyDescent="0.25">
      <c r="A1349" s="19" t="s">
        <v>8219</v>
      </c>
      <c r="B1349" s="21">
        <v>286</v>
      </c>
      <c r="D1349" s="19" t="s">
        <v>8221</v>
      </c>
      <c r="E1349" s="21">
        <v>0</v>
      </c>
    </row>
    <row r="1350" spans="1:5" x14ac:dyDescent="0.25">
      <c r="A1350" s="18" t="s">
        <v>8219</v>
      </c>
      <c r="B1350" s="20">
        <v>42</v>
      </c>
      <c r="D1350" s="18" t="s">
        <v>8221</v>
      </c>
      <c r="E1350" s="20">
        <v>1</v>
      </c>
    </row>
    <row r="1351" spans="1:5" x14ac:dyDescent="0.25">
      <c r="A1351" s="19" t="s">
        <v>8219</v>
      </c>
      <c r="B1351" s="21">
        <v>199</v>
      </c>
      <c r="D1351" s="19" t="s">
        <v>8221</v>
      </c>
      <c r="E1351" s="21">
        <v>12</v>
      </c>
    </row>
    <row r="1352" spans="1:5" x14ac:dyDescent="0.25">
      <c r="A1352" s="18" t="s">
        <v>8219</v>
      </c>
      <c r="B1352" s="20">
        <v>25</v>
      </c>
      <c r="D1352" s="18" t="s">
        <v>8221</v>
      </c>
      <c r="E1352" s="20">
        <v>12</v>
      </c>
    </row>
    <row r="1353" spans="1:5" x14ac:dyDescent="0.25">
      <c r="A1353" s="19" t="s">
        <v>8219</v>
      </c>
      <c r="B1353" s="21">
        <v>84</v>
      </c>
      <c r="D1353" s="19" t="s">
        <v>8221</v>
      </c>
      <c r="E1353" s="21">
        <v>23</v>
      </c>
    </row>
    <row r="1354" spans="1:5" x14ac:dyDescent="0.25">
      <c r="A1354" s="18" t="s">
        <v>8219</v>
      </c>
      <c r="B1354" s="20">
        <v>50</v>
      </c>
      <c r="D1354" s="18" t="s">
        <v>8221</v>
      </c>
      <c r="E1354" s="20">
        <v>0</v>
      </c>
    </row>
    <row r="1355" spans="1:5" x14ac:dyDescent="0.25">
      <c r="A1355" s="19" t="s">
        <v>8219</v>
      </c>
      <c r="B1355" s="21">
        <v>26</v>
      </c>
      <c r="D1355" s="19" t="s">
        <v>8221</v>
      </c>
      <c r="E1355" s="21">
        <v>10</v>
      </c>
    </row>
    <row r="1356" spans="1:5" x14ac:dyDescent="0.25">
      <c r="A1356" s="18" t="s">
        <v>8219</v>
      </c>
      <c r="B1356" s="20">
        <v>14</v>
      </c>
      <c r="D1356" s="18" t="s">
        <v>8221</v>
      </c>
      <c r="E1356" s="20">
        <v>5</v>
      </c>
    </row>
    <row r="1357" spans="1:5" x14ac:dyDescent="0.25">
      <c r="A1357" s="19" t="s">
        <v>8219</v>
      </c>
      <c r="B1357" s="21">
        <v>49</v>
      </c>
      <c r="D1357" s="19" t="s">
        <v>8221</v>
      </c>
      <c r="E1357" s="21">
        <v>1</v>
      </c>
    </row>
    <row r="1358" spans="1:5" x14ac:dyDescent="0.25">
      <c r="A1358" s="18" t="s">
        <v>8219</v>
      </c>
      <c r="B1358" s="20">
        <v>69</v>
      </c>
      <c r="D1358" s="18" t="s">
        <v>8221</v>
      </c>
      <c r="E1358" s="20">
        <v>2</v>
      </c>
    </row>
    <row r="1359" spans="1:5" x14ac:dyDescent="0.25">
      <c r="A1359" s="19" t="s">
        <v>8219</v>
      </c>
      <c r="B1359" s="21">
        <v>60</v>
      </c>
      <c r="D1359" s="19" t="s">
        <v>8221</v>
      </c>
      <c r="E1359" s="21">
        <v>2</v>
      </c>
    </row>
    <row r="1360" spans="1:5" x14ac:dyDescent="0.25">
      <c r="A1360" s="18" t="s">
        <v>8219</v>
      </c>
      <c r="B1360" s="20">
        <v>80</v>
      </c>
      <c r="D1360" s="18" t="s">
        <v>8221</v>
      </c>
      <c r="E1360" s="20">
        <v>0</v>
      </c>
    </row>
    <row r="1361" spans="1:5" x14ac:dyDescent="0.25">
      <c r="A1361" s="19" t="s">
        <v>8219</v>
      </c>
      <c r="B1361" s="21">
        <v>56</v>
      </c>
      <c r="D1361" s="19" t="s">
        <v>8221</v>
      </c>
      <c r="E1361" s="21">
        <v>13</v>
      </c>
    </row>
    <row r="1362" spans="1:5" x14ac:dyDescent="0.25">
      <c r="A1362" s="18" t="s">
        <v>8219</v>
      </c>
      <c r="B1362" s="20">
        <v>104</v>
      </c>
      <c r="D1362" s="18" t="s">
        <v>8221</v>
      </c>
      <c r="E1362" s="20">
        <v>0</v>
      </c>
    </row>
    <row r="1363" spans="1:5" x14ac:dyDescent="0.25">
      <c r="A1363" s="19" t="s">
        <v>8219</v>
      </c>
      <c r="B1363" s="21">
        <v>46</v>
      </c>
      <c r="D1363" s="19" t="s">
        <v>8221</v>
      </c>
      <c r="E1363" s="21">
        <v>1</v>
      </c>
    </row>
    <row r="1364" spans="1:5" x14ac:dyDescent="0.25">
      <c r="A1364" s="18" t="s">
        <v>8219</v>
      </c>
      <c r="B1364" s="20">
        <v>206</v>
      </c>
      <c r="D1364" s="18" t="s">
        <v>8221</v>
      </c>
      <c r="E1364" s="20">
        <v>5</v>
      </c>
    </row>
    <row r="1365" spans="1:5" x14ac:dyDescent="0.25">
      <c r="A1365" s="19" t="s">
        <v>8219</v>
      </c>
      <c r="B1365" s="21">
        <v>18</v>
      </c>
      <c r="D1365" s="19" t="s">
        <v>8221</v>
      </c>
      <c r="E1365" s="21">
        <v>2</v>
      </c>
    </row>
    <row r="1366" spans="1:5" x14ac:dyDescent="0.25">
      <c r="A1366" s="18" t="s">
        <v>8219</v>
      </c>
      <c r="B1366" s="20">
        <v>28</v>
      </c>
      <c r="D1366" s="18" t="s">
        <v>8221</v>
      </c>
      <c r="E1366" s="20">
        <v>0</v>
      </c>
    </row>
    <row r="1367" spans="1:5" x14ac:dyDescent="0.25">
      <c r="A1367" s="19" t="s">
        <v>8219</v>
      </c>
      <c r="B1367" s="21">
        <v>11</v>
      </c>
      <c r="D1367" s="19" t="s">
        <v>8221</v>
      </c>
      <c r="E1367" s="21">
        <v>32</v>
      </c>
    </row>
    <row r="1368" spans="1:5" x14ac:dyDescent="0.25">
      <c r="A1368" s="18" t="s">
        <v>8219</v>
      </c>
      <c r="B1368" s="20">
        <v>263</v>
      </c>
      <c r="D1368" s="18" t="s">
        <v>8221</v>
      </c>
      <c r="E1368" s="20">
        <v>1</v>
      </c>
    </row>
    <row r="1369" spans="1:5" x14ac:dyDescent="0.25">
      <c r="A1369" s="19" t="s">
        <v>8219</v>
      </c>
      <c r="B1369" s="21">
        <v>394</v>
      </c>
      <c r="D1369" s="19" t="s">
        <v>8221</v>
      </c>
      <c r="E1369" s="21">
        <v>1</v>
      </c>
    </row>
    <row r="1370" spans="1:5" x14ac:dyDescent="0.25">
      <c r="A1370" s="18" t="s">
        <v>8219</v>
      </c>
      <c r="B1370" s="20">
        <v>1049</v>
      </c>
      <c r="D1370" s="18" t="s">
        <v>8221</v>
      </c>
      <c r="E1370" s="20">
        <v>1</v>
      </c>
    </row>
    <row r="1371" spans="1:5" x14ac:dyDescent="0.25">
      <c r="A1371" s="19" t="s">
        <v>8219</v>
      </c>
      <c r="B1371" s="21">
        <v>308</v>
      </c>
      <c r="D1371" s="19" t="s">
        <v>8221</v>
      </c>
      <c r="E1371" s="21">
        <v>0</v>
      </c>
    </row>
    <row r="1372" spans="1:5" x14ac:dyDescent="0.25">
      <c r="A1372" s="18" t="s">
        <v>8219</v>
      </c>
      <c r="B1372" s="20">
        <v>1088</v>
      </c>
      <c r="D1372" s="18" t="s">
        <v>8221</v>
      </c>
      <c r="E1372" s="20">
        <v>0</v>
      </c>
    </row>
    <row r="1373" spans="1:5" x14ac:dyDescent="0.25">
      <c r="A1373" s="19" t="s">
        <v>8219</v>
      </c>
      <c r="B1373" s="21">
        <v>73</v>
      </c>
      <c r="D1373" s="19" t="s">
        <v>8221</v>
      </c>
      <c r="E1373" s="21">
        <v>8</v>
      </c>
    </row>
    <row r="1374" spans="1:5" x14ac:dyDescent="0.25">
      <c r="A1374" s="18" t="s">
        <v>8219</v>
      </c>
      <c r="B1374" s="20">
        <v>143</v>
      </c>
      <c r="D1374" s="18" t="s">
        <v>8221</v>
      </c>
      <c r="E1374" s="20">
        <v>0</v>
      </c>
    </row>
    <row r="1375" spans="1:5" x14ac:dyDescent="0.25">
      <c r="A1375" s="19" t="s">
        <v>8219</v>
      </c>
      <c r="B1375" s="21">
        <v>1420</v>
      </c>
      <c r="D1375" s="19" t="s">
        <v>8221</v>
      </c>
      <c r="E1375" s="21">
        <v>1</v>
      </c>
    </row>
    <row r="1376" spans="1:5" x14ac:dyDescent="0.25">
      <c r="A1376" s="18" t="s">
        <v>8219</v>
      </c>
      <c r="B1376" s="20">
        <v>305</v>
      </c>
      <c r="D1376" s="18" t="s">
        <v>8221</v>
      </c>
      <c r="E1376" s="20">
        <v>16</v>
      </c>
    </row>
    <row r="1377" spans="1:5" x14ac:dyDescent="0.25">
      <c r="A1377" s="19" t="s">
        <v>8219</v>
      </c>
      <c r="B1377" s="21">
        <v>551</v>
      </c>
      <c r="D1377" s="19" t="s">
        <v>8221</v>
      </c>
      <c r="E1377" s="21">
        <v>12</v>
      </c>
    </row>
    <row r="1378" spans="1:5" x14ac:dyDescent="0.25">
      <c r="A1378" s="18" t="s">
        <v>8219</v>
      </c>
      <c r="B1378" s="20">
        <v>187</v>
      </c>
      <c r="D1378" s="18" t="s">
        <v>8221</v>
      </c>
      <c r="E1378" s="20">
        <v>4</v>
      </c>
    </row>
    <row r="1379" spans="1:5" x14ac:dyDescent="0.25">
      <c r="A1379" s="19" t="s">
        <v>8219</v>
      </c>
      <c r="B1379" s="21">
        <v>325</v>
      </c>
      <c r="D1379" s="19" t="s">
        <v>8221</v>
      </c>
      <c r="E1379" s="21">
        <v>2</v>
      </c>
    </row>
    <row r="1380" spans="1:5" x14ac:dyDescent="0.25">
      <c r="A1380" s="18" t="s">
        <v>8219</v>
      </c>
      <c r="B1380" s="20">
        <v>148</v>
      </c>
      <c r="D1380" s="18" t="s">
        <v>8221</v>
      </c>
      <c r="E1380" s="20">
        <v>3</v>
      </c>
    </row>
    <row r="1381" spans="1:5" x14ac:dyDescent="0.25">
      <c r="A1381" s="19" t="s">
        <v>8219</v>
      </c>
      <c r="B1381" s="21">
        <v>69</v>
      </c>
      <c r="D1381" s="19" t="s">
        <v>8221</v>
      </c>
      <c r="E1381" s="21">
        <v>0</v>
      </c>
    </row>
    <row r="1382" spans="1:5" x14ac:dyDescent="0.25">
      <c r="A1382" s="18" t="s">
        <v>8219</v>
      </c>
      <c r="B1382" s="20">
        <v>173</v>
      </c>
      <c r="D1382" s="18" t="s">
        <v>8221</v>
      </c>
      <c r="E1382" s="20">
        <v>3</v>
      </c>
    </row>
    <row r="1383" spans="1:5" x14ac:dyDescent="0.25">
      <c r="A1383" s="19" t="s">
        <v>8219</v>
      </c>
      <c r="B1383" s="21">
        <v>269</v>
      </c>
      <c r="D1383" s="19" t="s">
        <v>8221</v>
      </c>
      <c r="E1383" s="21">
        <v>4</v>
      </c>
    </row>
    <row r="1384" spans="1:5" x14ac:dyDescent="0.25">
      <c r="A1384" s="18" t="s">
        <v>8219</v>
      </c>
      <c r="B1384" s="20">
        <v>185</v>
      </c>
      <c r="D1384" s="18" t="s">
        <v>8221</v>
      </c>
      <c r="E1384" s="20">
        <v>2</v>
      </c>
    </row>
    <row r="1385" spans="1:5" x14ac:dyDescent="0.25">
      <c r="A1385" s="19" t="s">
        <v>8219</v>
      </c>
      <c r="B1385" s="21">
        <v>176</v>
      </c>
      <c r="D1385" s="19" t="s">
        <v>8221</v>
      </c>
      <c r="E1385" s="21">
        <v>10</v>
      </c>
    </row>
    <row r="1386" spans="1:5" x14ac:dyDescent="0.25">
      <c r="A1386" s="18" t="s">
        <v>8219</v>
      </c>
      <c r="B1386" s="20">
        <v>1019</v>
      </c>
      <c r="D1386" s="18" t="s">
        <v>8221</v>
      </c>
      <c r="E1386" s="20">
        <v>11</v>
      </c>
    </row>
    <row r="1387" spans="1:5" x14ac:dyDescent="0.25">
      <c r="A1387" s="19" t="s">
        <v>8219</v>
      </c>
      <c r="B1387" s="21">
        <v>113</v>
      </c>
      <c r="D1387" s="19" t="s">
        <v>8221</v>
      </c>
      <c r="E1387" s="21">
        <v>6</v>
      </c>
    </row>
    <row r="1388" spans="1:5" x14ac:dyDescent="0.25">
      <c r="A1388" s="18" t="s">
        <v>8219</v>
      </c>
      <c r="B1388" s="20">
        <v>404</v>
      </c>
      <c r="D1388" s="18" t="s">
        <v>8221</v>
      </c>
      <c r="E1388" s="20">
        <v>2</v>
      </c>
    </row>
    <row r="1389" spans="1:5" x14ac:dyDescent="0.25">
      <c r="A1389" s="19" t="s">
        <v>8219</v>
      </c>
      <c r="B1389" s="21">
        <v>707</v>
      </c>
      <c r="D1389" s="19" t="s">
        <v>8221</v>
      </c>
      <c r="E1389" s="21">
        <v>6</v>
      </c>
    </row>
    <row r="1390" spans="1:5" x14ac:dyDescent="0.25">
      <c r="A1390" s="18" t="s">
        <v>8219</v>
      </c>
      <c r="B1390" s="20">
        <v>392</v>
      </c>
      <c r="D1390" s="18" t="s">
        <v>8221</v>
      </c>
      <c r="E1390" s="20">
        <v>8</v>
      </c>
    </row>
    <row r="1391" spans="1:5" x14ac:dyDescent="0.25">
      <c r="A1391" s="19" t="s">
        <v>8219</v>
      </c>
      <c r="B1391" s="21">
        <v>23</v>
      </c>
      <c r="D1391" s="19" t="s">
        <v>8221</v>
      </c>
      <c r="E1391" s="21">
        <v>37</v>
      </c>
    </row>
    <row r="1392" spans="1:5" x14ac:dyDescent="0.25">
      <c r="A1392" s="18" t="s">
        <v>8219</v>
      </c>
      <c r="B1392" s="20">
        <v>682</v>
      </c>
      <c r="D1392" s="18" t="s">
        <v>8221</v>
      </c>
      <c r="E1392" s="20">
        <v>11</v>
      </c>
    </row>
    <row r="1393" spans="1:5" x14ac:dyDescent="0.25">
      <c r="A1393" s="19" t="s">
        <v>8219</v>
      </c>
      <c r="B1393" s="21">
        <v>37</v>
      </c>
      <c r="D1393" s="19" t="s">
        <v>8221</v>
      </c>
      <c r="E1393" s="21">
        <v>0</v>
      </c>
    </row>
    <row r="1394" spans="1:5" x14ac:dyDescent="0.25">
      <c r="A1394" s="18" t="s">
        <v>8219</v>
      </c>
      <c r="B1394" s="20">
        <v>146</v>
      </c>
      <c r="D1394" s="18" t="s">
        <v>8221</v>
      </c>
      <c r="E1394" s="20">
        <v>10</v>
      </c>
    </row>
    <row r="1395" spans="1:5" x14ac:dyDescent="0.25">
      <c r="A1395" s="19" t="s">
        <v>8219</v>
      </c>
      <c r="B1395" s="21">
        <v>119</v>
      </c>
      <c r="D1395" s="19" t="s">
        <v>8221</v>
      </c>
      <c r="E1395" s="21">
        <v>6</v>
      </c>
    </row>
    <row r="1396" spans="1:5" x14ac:dyDescent="0.25">
      <c r="A1396" s="18" t="s">
        <v>8219</v>
      </c>
      <c r="B1396" s="20">
        <v>163</v>
      </c>
      <c r="D1396" s="18" t="s">
        <v>8221</v>
      </c>
      <c r="E1396" s="20">
        <v>8</v>
      </c>
    </row>
    <row r="1397" spans="1:5" x14ac:dyDescent="0.25">
      <c r="A1397" s="19" t="s">
        <v>8219</v>
      </c>
      <c r="B1397" s="21">
        <v>339</v>
      </c>
      <c r="D1397" s="19" t="s">
        <v>8221</v>
      </c>
      <c r="E1397" s="21">
        <v>6</v>
      </c>
    </row>
    <row r="1398" spans="1:5" x14ac:dyDescent="0.25">
      <c r="A1398" s="18" t="s">
        <v>8219</v>
      </c>
      <c r="B1398" s="20">
        <v>58</v>
      </c>
      <c r="D1398" s="18" t="s">
        <v>8221</v>
      </c>
      <c r="E1398" s="20">
        <v>7</v>
      </c>
    </row>
    <row r="1399" spans="1:5" x14ac:dyDescent="0.25">
      <c r="A1399" s="19" t="s">
        <v>8219</v>
      </c>
      <c r="B1399" s="21">
        <v>456</v>
      </c>
      <c r="D1399" s="19" t="s">
        <v>8221</v>
      </c>
      <c r="E1399" s="21">
        <v>7</v>
      </c>
    </row>
    <row r="1400" spans="1:5" x14ac:dyDescent="0.25">
      <c r="A1400" s="18" t="s">
        <v>8219</v>
      </c>
      <c r="B1400" s="20">
        <v>15</v>
      </c>
      <c r="D1400" s="18" t="s">
        <v>8221</v>
      </c>
      <c r="E1400" s="20">
        <v>5</v>
      </c>
    </row>
    <row r="1401" spans="1:5" x14ac:dyDescent="0.25">
      <c r="A1401" s="19" t="s">
        <v>8219</v>
      </c>
      <c r="B1401" s="21">
        <v>191</v>
      </c>
      <c r="D1401" s="19" t="s">
        <v>8221</v>
      </c>
      <c r="E1401" s="21">
        <v>46</v>
      </c>
    </row>
    <row r="1402" spans="1:5" x14ac:dyDescent="0.25">
      <c r="A1402" s="18" t="s">
        <v>8219</v>
      </c>
      <c r="B1402" s="20">
        <v>17</v>
      </c>
      <c r="D1402" s="18" t="s">
        <v>8221</v>
      </c>
      <c r="E1402" s="20">
        <v>10</v>
      </c>
    </row>
    <row r="1403" spans="1:5" x14ac:dyDescent="0.25">
      <c r="A1403" s="19" t="s">
        <v>8219</v>
      </c>
      <c r="B1403" s="21">
        <v>28</v>
      </c>
      <c r="D1403" s="19" t="s">
        <v>8221</v>
      </c>
      <c r="E1403" s="21">
        <v>19</v>
      </c>
    </row>
    <row r="1404" spans="1:5" x14ac:dyDescent="0.25">
      <c r="A1404" s="18" t="s">
        <v>8219</v>
      </c>
      <c r="B1404" s="20">
        <v>18</v>
      </c>
      <c r="D1404" s="18" t="s">
        <v>8221</v>
      </c>
      <c r="E1404" s="20">
        <v>13</v>
      </c>
    </row>
    <row r="1405" spans="1:5" x14ac:dyDescent="0.25">
      <c r="A1405" s="19" t="s">
        <v>8219</v>
      </c>
      <c r="B1405" s="21">
        <v>61</v>
      </c>
      <c r="D1405" s="19" t="s">
        <v>8221</v>
      </c>
      <c r="E1405" s="21">
        <v>13</v>
      </c>
    </row>
    <row r="1406" spans="1:5" x14ac:dyDescent="0.25">
      <c r="A1406" s="18" t="s">
        <v>8219</v>
      </c>
      <c r="B1406" s="20">
        <v>108</v>
      </c>
      <c r="D1406" s="18" t="s">
        <v>8221</v>
      </c>
      <c r="E1406" s="20">
        <v>4</v>
      </c>
    </row>
    <row r="1407" spans="1:5" x14ac:dyDescent="0.25">
      <c r="A1407" s="19" t="s">
        <v>8219</v>
      </c>
      <c r="B1407" s="21">
        <v>142</v>
      </c>
      <c r="D1407" s="19" t="s">
        <v>8221</v>
      </c>
      <c r="E1407" s="21">
        <v>0</v>
      </c>
    </row>
    <row r="1408" spans="1:5" x14ac:dyDescent="0.25">
      <c r="A1408" s="18" t="s">
        <v>8219</v>
      </c>
      <c r="B1408" s="20">
        <v>74</v>
      </c>
      <c r="D1408" s="18" t="s">
        <v>8221</v>
      </c>
      <c r="E1408" s="20">
        <v>3</v>
      </c>
    </row>
    <row r="1409" spans="1:5" x14ac:dyDescent="0.25">
      <c r="A1409" s="19" t="s">
        <v>8219</v>
      </c>
      <c r="B1409" s="21">
        <v>38</v>
      </c>
      <c r="D1409" s="19" t="s">
        <v>8221</v>
      </c>
      <c r="E1409" s="21">
        <v>1</v>
      </c>
    </row>
    <row r="1410" spans="1:5" x14ac:dyDescent="0.25">
      <c r="A1410" s="18" t="s">
        <v>8219</v>
      </c>
      <c r="B1410" s="20">
        <v>20</v>
      </c>
      <c r="D1410" s="18" t="s">
        <v>8221</v>
      </c>
      <c r="E1410" s="20">
        <v>9</v>
      </c>
    </row>
    <row r="1411" spans="1:5" x14ac:dyDescent="0.25">
      <c r="A1411" s="19" t="s">
        <v>8219</v>
      </c>
      <c r="B1411" s="21">
        <v>24</v>
      </c>
      <c r="D1411" s="19" t="s">
        <v>8221</v>
      </c>
      <c r="E1411" s="21">
        <v>1</v>
      </c>
    </row>
    <row r="1412" spans="1:5" x14ac:dyDescent="0.25">
      <c r="A1412" s="18" t="s">
        <v>8219</v>
      </c>
      <c r="B1412" s="20">
        <v>66</v>
      </c>
      <c r="D1412" s="18" t="s">
        <v>8221</v>
      </c>
      <c r="E1412" s="20">
        <v>1</v>
      </c>
    </row>
    <row r="1413" spans="1:5" x14ac:dyDescent="0.25">
      <c r="A1413" s="19" t="s">
        <v>8219</v>
      </c>
      <c r="B1413" s="21">
        <v>28</v>
      </c>
      <c r="D1413" s="19" t="s">
        <v>8221</v>
      </c>
      <c r="E1413" s="21">
        <v>4</v>
      </c>
    </row>
    <row r="1414" spans="1:5" x14ac:dyDescent="0.25">
      <c r="A1414" s="18" t="s">
        <v>8219</v>
      </c>
      <c r="B1414" s="20">
        <v>24</v>
      </c>
      <c r="D1414" s="18" t="s">
        <v>8221</v>
      </c>
      <c r="E1414" s="20">
        <v>17</v>
      </c>
    </row>
    <row r="1415" spans="1:5" x14ac:dyDescent="0.25">
      <c r="A1415" s="19" t="s">
        <v>8219</v>
      </c>
      <c r="B1415" s="21">
        <v>73</v>
      </c>
      <c r="D1415" s="19" t="s">
        <v>8221</v>
      </c>
      <c r="E1415" s="21">
        <v>0</v>
      </c>
    </row>
    <row r="1416" spans="1:5" x14ac:dyDescent="0.25">
      <c r="A1416" s="18" t="s">
        <v>8219</v>
      </c>
      <c r="B1416" s="20">
        <v>3</v>
      </c>
      <c r="D1416" s="18" t="s">
        <v>8221</v>
      </c>
      <c r="E1416" s="20">
        <v>12</v>
      </c>
    </row>
    <row r="1417" spans="1:5" x14ac:dyDescent="0.25">
      <c r="A1417" s="19" t="s">
        <v>8219</v>
      </c>
      <c r="B1417" s="21">
        <v>20</v>
      </c>
      <c r="D1417" s="19" t="s">
        <v>8221</v>
      </c>
      <c r="E1417" s="21">
        <v>14</v>
      </c>
    </row>
    <row r="1418" spans="1:5" x14ac:dyDescent="0.25">
      <c r="A1418" s="18" t="s">
        <v>8219</v>
      </c>
      <c r="B1418" s="20">
        <v>21</v>
      </c>
      <c r="D1418" s="18" t="s">
        <v>8221</v>
      </c>
      <c r="E1418" s="20">
        <v>1</v>
      </c>
    </row>
    <row r="1419" spans="1:5" x14ac:dyDescent="0.25">
      <c r="A1419" s="19" t="s">
        <v>8219</v>
      </c>
      <c r="B1419" s="21">
        <v>94</v>
      </c>
      <c r="D1419" s="19" t="s">
        <v>8221</v>
      </c>
      <c r="E1419" s="21">
        <v>14</v>
      </c>
    </row>
    <row r="1420" spans="1:5" x14ac:dyDescent="0.25">
      <c r="A1420" s="18" t="s">
        <v>8219</v>
      </c>
      <c r="B1420" s="20">
        <v>139</v>
      </c>
      <c r="D1420" s="18" t="s">
        <v>8221</v>
      </c>
      <c r="E1420" s="20">
        <v>4</v>
      </c>
    </row>
    <row r="1421" spans="1:5" x14ac:dyDescent="0.25">
      <c r="A1421" s="19" t="s">
        <v>8219</v>
      </c>
      <c r="B1421" s="21">
        <v>130</v>
      </c>
      <c r="D1421" s="19" t="s">
        <v>8221</v>
      </c>
      <c r="E1421" s="21">
        <v>2</v>
      </c>
    </row>
    <row r="1422" spans="1:5" x14ac:dyDescent="0.25">
      <c r="A1422" s="18" t="s">
        <v>8219</v>
      </c>
      <c r="B1422" s="20">
        <v>31</v>
      </c>
      <c r="D1422" s="18" t="s">
        <v>8221</v>
      </c>
      <c r="E1422" s="20">
        <v>1</v>
      </c>
    </row>
    <row r="1423" spans="1:5" x14ac:dyDescent="0.25">
      <c r="A1423" s="19" t="s">
        <v>8219</v>
      </c>
      <c r="B1423" s="21">
        <v>13</v>
      </c>
      <c r="D1423" s="19" t="s">
        <v>8221</v>
      </c>
      <c r="E1423" s="21">
        <v>2</v>
      </c>
    </row>
    <row r="1424" spans="1:5" x14ac:dyDescent="0.25">
      <c r="A1424" s="18" t="s">
        <v>8219</v>
      </c>
      <c r="B1424" s="20">
        <v>90</v>
      </c>
      <c r="D1424" s="18" t="s">
        <v>8221</v>
      </c>
      <c r="E1424" s="20">
        <v>1</v>
      </c>
    </row>
    <row r="1425" spans="1:5" x14ac:dyDescent="0.25">
      <c r="A1425" s="19" t="s">
        <v>8219</v>
      </c>
      <c r="B1425" s="21">
        <v>141</v>
      </c>
      <c r="D1425" s="19" t="s">
        <v>8221</v>
      </c>
      <c r="E1425" s="21">
        <v>1</v>
      </c>
    </row>
    <row r="1426" spans="1:5" x14ac:dyDescent="0.25">
      <c r="A1426" s="18" t="s">
        <v>8219</v>
      </c>
      <c r="B1426" s="20">
        <v>23</v>
      </c>
      <c r="D1426" s="18" t="s">
        <v>8221</v>
      </c>
      <c r="E1426" s="20">
        <v>4</v>
      </c>
    </row>
    <row r="1427" spans="1:5" x14ac:dyDescent="0.25">
      <c r="A1427" s="19" t="s">
        <v>8219</v>
      </c>
      <c r="B1427" s="21">
        <v>18</v>
      </c>
      <c r="D1427" s="19" t="s">
        <v>8221</v>
      </c>
      <c r="E1427" s="21">
        <v>3</v>
      </c>
    </row>
    <row r="1428" spans="1:5" x14ac:dyDescent="0.25">
      <c r="A1428" s="18" t="s">
        <v>8219</v>
      </c>
      <c r="B1428" s="20">
        <v>76</v>
      </c>
      <c r="D1428" s="18" t="s">
        <v>8221</v>
      </c>
      <c r="E1428" s="20">
        <v>38</v>
      </c>
    </row>
    <row r="1429" spans="1:5" x14ac:dyDescent="0.25">
      <c r="A1429" s="19" t="s">
        <v>8219</v>
      </c>
      <c r="B1429" s="21">
        <v>93</v>
      </c>
      <c r="D1429" s="19" t="s">
        <v>8221</v>
      </c>
      <c r="E1429" s="21">
        <v>4</v>
      </c>
    </row>
    <row r="1430" spans="1:5" x14ac:dyDescent="0.25">
      <c r="A1430" s="18" t="s">
        <v>8219</v>
      </c>
      <c r="B1430" s="20">
        <v>69</v>
      </c>
      <c r="D1430" s="18" t="s">
        <v>8221</v>
      </c>
      <c r="E1430" s="20">
        <v>0</v>
      </c>
    </row>
    <row r="1431" spans="1:5" x14ac:dyDescent="0.25">
      <c r="A1431" s="19" t="s">
        <v>8219</v>
      </c>
      <c r="B1431" s="21">
        <v>21</v>
      </c>
      <c r="D1431" s="19" t="s">
        <v>8221</v>
      </c>
      <c r="E1431" s="21">
        <v>2</v>
      </c>
    </row>
    <row r="1432" spans="1:5" x14ac:dyDescent="0.25">
      <c r="A1432" s="18" t="s">
        <v>8219</v>
      </c>
      <c r="B1432" s="20">
        <v>57</v>
      </c>
      <c r="D1432" s="18" t="s">
        <v>8221</v>
      </c>
      <c r="E1432" s="20">
        <v>0</v>
      </c>
    </row>
    <row r="1433" spans="1:5" x14ac:dyDescent="0.25">
      <c r="A1433" s="19" t="s">
        <v>8219</v>
      </c>
      <c r="B1433" s="21">
        <v>108</v>
      </c>
      <c r="D1433" s="19" t="s">
        <v>8221</v>
      </c>
      <c r="E1433" s="21">
        <v>1</v>
      </c>
    </row>
    <row r="1434" spans="1:5" x14ac:dyDescent="0.25">
      <c r="A1434" s="18" t="s">
        <v>8219</v>
      </c>
      <c r="B1434" s="20">
        <v>83</v>
      </c>
      <c r="D1434" s="18" t="s">
        <v>8221</v>
      </c>
      <c r="E1434" s="20">
        <v>7</v>
      </c>
    </row>
    <row r="1435" spans="1:5" x14ac:dyDescent="0.25">
      <c r="A1435" s="19" t="s">
        <v>8219</v>
      </c>
      <c r="B1435" s="21">
        <v>96</v>
      </c>
      <c r="D1435" s="19" t="s">
        <v>8221</v>
      </c>
      <c r="E1435" s="21">
        <v>2</v>
      </c>
    </row>
    <row r="1436" spans="1:5" x14ac:dyDescent="0.25">
      <c r="A1436" s="18" t="s">
        <v>8219</v>
      </c>
      <c r="B1436" s="20">
        <v>64</v>
      </c>
      <c r="D1436" s="18" t="s">
        <v>8221</v>
      </c>
      <c r="E1436" s="20">
        <v>4</v>
      </c>
    </row>
    <row r="1437" spans="1:5" x14ac:dyDescent="0.25">
      <c r="A1437" s="19" t="s">
        <v>8219</v>
      </c>
      <c r="B1437" s="21">
        <v>14</v>
      </c>
      <c r="D1437" s="19" t="s">
        <v>8221</v>
      </c>
      <c r="E1437" s="21">
        <v>4</v>
      </c>
    </row>
    <row r="1438" spans="1:5" x14ac:dyDescent="0.25">
      <c r="A1438" s="18" t="s">
        <v>8219</v>
      </c>
      <c r="B1438" s="20">
        <v>169</v>
      </c>
      <c r="D1438" s="18" t="s">
        <v>8221</v>
      </c>
      <c r="E1438" s="20">
        <v>3</v>
      </c>
    </row>
    <row r="1439" spans="1:5" x14ac:dyDescent="0.25">
      <c r="A1439" s="19" t="s">
        <v>8219</v>
      </c>
      <c r="B1439" s="21">
        <v>33</v>
      </c>
      <c r="D1439" s="19" t="s">
        <v>8221</v>
      </c>
      <c r="E1439" s="21">
        <v>2</v>
      </c>
    </row>
    <row r="1440" spans="1:5" x14ac:dyDescent="0.25">
      <c r="A1440" s="18" t="s">
        <v>8219</v>
      </c>
      <c r="B1440" s="20">
        <v>102</v>
      </c>
      <c r="D1440" s="18" t="s">
        <v>8221</v>
      </c>
      <c r="E1440" s="20">
        <v>197</v>
      </c>
    </row>
    <row r="1441" spans="1:5" x14ac:dyDescent="0.25">
      <c r="A1441" s="19" t="s">
        <v>8219</v>
      </c>
      <c r="B1441" s="21">
        <v>104</v>
      </c>
      <c r="D1441" s="19" t="s">
        <v>8221</v>
      </c>
      <c r="E1441" s="21">
        <v>0</v>
      </c>
    </row>
    <row r="1442" spans="1:5" x14ac:dyDescent="0.25">
      <c r="A1442" s="18" t="s">
        <v>8219</v>
      </c>
      <c r="B1442" s="20">
        <v>20</v>
      </c>
      <c r="D1442" s="18" t="s">
        <v>8221</v>
      </c>
      <c r="E1442" s="20">
        <v>1</v>
      </c>
    </row>
    <row r="1443" spans="1:5" x14ac:dyDescent="0.25">
      <c r="A1443" s="19" t="s">
        <v>8219</v>
      </c>
      <c r="B1443" s="21">
        <v>35</v>
      </c>
      <c r="D1443" s="19" t="s">
        <v>8221</v>
      </c>
      <c r="E1443" s="21">
        <v>4</v>
      </c>
    </row>
    <row r="1444" spans="1:5" x14ac:dyDescent="0.25">
      <c r="A1444" s="18" t="s">
        <v>8219</v>
      </c>
      <c r="B1444" s="20">
        <v>94</v>
      </c>
      <c r="D1444" s="18" t="s">
        <v>8221</v>
      </c>
      <c r="E1444" s="20">
        <v>0</v>
      </c>
    </row>
    <row r="1445" spans="1:5" x14ac:dyDescent="0.25">
      <c r="A1445" s="19" t="s">
        <v>8219</v>
      </c>
      <c r="B1445" s="21">
        <v>14</v>
      </c>
      <c r="D1445" s="19" t="s">
        <v>8221</v>
      </c>
      <c r="E1445" s="21">
        <v>7</v>
      </c>
    </row>
    <row r="1446" spans="1:5" x14ac:dyDescent="0.25">
      <c r="A1446" s="18" t="s">
        <v>8219</v>
      </c>
      <c r="B1446" s="20">
        <v>15</v>
      </c>
      <c r="D1446" s="18" t="s">
        <v>8221</v>
      </c>
      <c r="E1446" s="20">
        <v>11</v>
      </c>
    </row>
    <row r="1447" spans="1:5" x14ac:dyDescent="0.25">
      <c r="A1447" s="19" t="s">
        <v>8219</v>
      </c>
      <c r="B1447" s="21">
        <v>51</v>
      </c>
      <c r="D1447" s="19" t="s">
        <v>8221</v>
      </c>
      <c r="E1447" s="21">
        <v>0</v>
      </c>
    </row>
    <row r="1448" spans="1:5" x14ac:dyDescent="0.25">
      <c r="A1448" s="18" t="s">
        <v>8219</v>
      </c>
      <c r="B1448" s="20">
        <v>19</v>
      </c>
      <c r="D1448" s="18" t="s">
        <v>8221</v>
      </c>
      <c r="E1448" s="20">
        <v>6</v>
      </c>
    </row>
    <row r="1449" spans="1:5" x14ac:dyDescent="0.25">
      <c r="A1449" s="19" t="s">
        <v>8219</v>
      </c>
      <c r="B1449" s="21">
        <v>23</v>
      </c>
      <c r="D1449" s="19" t="s">
        <v>8221</v>
      </c>
      <c r="E1449" s="21">
        <v>0</v>
      </c>
    </row>
    <row r="1450" spans="1:5" x14ac:dyDescent="0.25">
      <c r="A1450" s="18" t="s">
        <v>8219</v>
      </c>
      <c r="B1450" s="20">
        <v>97</v>
      </c>
      <c r="D1450" s="18" t="s">
        <v>8221</v>
      </c>
      <c r="E1450" s="20">
        <v>7</v>
      </c>
    </row>
    <row r="1451" spans="1:5" x14ac:dyDescent="0.25">
      <c r="A1451" s="19" t="s">
        <v>8219</v>
      </c>
      <c r="B1451" s="21">
        <v>76</v>
      </c>
      <c r="D1451" s="19" t="s">
        <v>8221</v>
      </c>
      <c r="E1451" s="21">
        <v>94</v>
      </c>
    </row>
    <row r="1452" spans="1:5" x14ac:dyDescent="0.25">
      <c r="A1452" s="18" t="s">
        <v>8219</v>
      </c>
      <c r="B1452" s="20">
        <v>11</v>
      </c>
      <c r="D1452" s="18" t="s">
        <v>8221</v>
      </c>
      <c r="E1452" s="20">
        <v>2</v>
      </c>
    </row>
    <row r="1453" spans="1:5" x14ac:dyDescent="0.25">
      <c r="A1453" s="19" t="s">
        <v>8219</v>
      </c>
      <c r="B1453" s="21">
        <v>52</v>
      </c>
      <c r="D1453" s="19" t="s">
        <v>8221</v>
      </c>
      <c r="E1453" s="21">
        <v>25</v>
      </c>
    </row>
    <row r="1454" spans="1:5" x14ac:dyDescent="0.25">
      <c r="A1454" s="18" t="s">
        <v>8219</v>
      </c>
      <c r="B1454" s="20">
        <v>95</v>
      </c>
      <c r="D1454" s="18" t="s">
        <v>8221</v>
      </c>
      <c r="E1454" s="20">
        <v>17</v>
      </c>
    </row>
    <row r="1455" spans="1:5" x14ac:dyDescent="0.25">
      <c r="A1455" s="19" t="s">
        <v>8219</v>
      </c>
      <c r="B1455" s="21">
        <v>35</v>
      </c>
      <c r="D1455" s="19" t="s">
        <v>8221</v>
      </c>
      <c r="E1455" s="21">
        <v>2</v>
      </c>
    </row>
    <row r="1456" spans="1:5" x14ac:dyDescent="0.25">
      <c r="A1456" s="18" t="s">
        <v>8219</v>
      </c>
      <c r="B1456" s="20">
        <v>21</v>
      </c>
      <c r="D1456" s="18" t="s">
        <v>8221</v>
      </c>
      <c r="E1456" s="20">
        <v>4</v>
      </c>
    </row>
    <row r="1457" spans="1:5" x14ac:dyDescent="0.25">
      <c r="A1457" s="19" t="s">
        <v>8219</v>
      </c>
      <c r="B1457" s="21">
        <v>93</v>
      </c>
      <c r="D1457" s="19" t="s">
        <v>8221</v>
      </c>
      <c r="E1457" s="21">
        <v>5</v>
      </c>
    </row>
    <row r="1458" spans="1:5" x14ac:dyDescent="0.25">
      <c r="A1458" s="18" t="s">
        <v>8219</v>
      </c>
      <c r="B1458" s="20">
        <v>11</v>
      </c>
      <c r="D1458" s="18" t="s">
        <v>8221</v>
      </c>
      <c r="E1458" s="20">
        <v>2</v>
      </c>
    </row>
    <row r="1459" spans="1:5" x14ac:dyDescent="0.25">
      <c r="A1459" s="19" t="s">
        <v>8219</v>
      </c>
      <c r="B1459" s="21">
        <v>21</v>
      </c>
      <c r="D1459" s="19" t="s">
        <v>8221</v>
      </c>
      <c r="E1459" s="21">
        <v>2</v>
      </c>
    </row>
    <row r="1460" spans="1:5" x14ac:dyDescent="0.25">
      <c r="A1460" s="18" t="s">
        <v>8219</v>
      </c>
      <c r="B1460" s="20">
        <v>54</v>
      </c>
      <c r="D1460" s="18" t="s">
        <v>8221</v>
      </c>
      <c r="E1460" s="20">
        <v>3</v>
      </c>
    </row>
    <row r="1461" spans="1:5" x14ac:dyDescent="0.25">
      <c r="A1461" s="19" t="s">
        <v>8219</v>
      </c>
      <c r="B1461" s="21">
        <v>31</v>
      </c>
      <c r="D1461" s="19" t="s">
        <v>8221</v>
      </c>
      <c r="E1461" s="21">
        <v>0</v>
      </c>
    </row>
    <row r="1462" spans="1:5" x14ac:dyDescent="0.25">
      <c r="A1462" s="18" t="s">
        <v>8219</v>
      </c>
      <c r="B1462" s="20">
        <v>132</v>
      </c>
      <c r="D1462" s="18" t="s">
        <v>8221</v>
      </c>
      <c r="E1462" s="20">
        <v>4</v>
      </c>
    </row>
    <row r="1463" spans="1:5" x14ac:dyDescent="0.25">
      <c r="A1463" s="19" t="s">
        <v>8219</v>
      </c>
      <c r="B1463" s="21">
        <v>3</v>
      </c>
      <c r="D1463" s="19" t="s">
        <v>8221</v>
      </c>
      <c r="E1463" s="21">
        <v>1</v>
      </c>
    </row>
    <row r="1464" spans="1:5" x14ac:dyDescent="0.25">
      <c r="A1464" s="18" t="s">
        <v>8219</v>
      </c>
      <c r="B1464" s="20">
        <v>6</v>
      </c>
      <c r="D1464" s="18" t="s">
        <v>8221</v>
      </c>
      <c r="E1464" s="20">
        <v>12</v>
      </c>
    </row>
    <row r="1465" spans="1:5" x14ac:dyDescent="0.25">
      <c r="A1465" s="19" t="s">
        <v>8219</v>
      </c>
      <c r="B1465" s="21">
        <v>10</v>
      </c>
      <c r="D1465" s="19" t="s">
        <v>8221</v>
      </c>
      <c r="E1465" s="21">
        <v>4</v>
      </c>
    </row>
    <row r="1466" spans="1:5" x14ac:dyDescent="0.25">
      <c r="A1466" s="18" t="s">
        <v>8219</v>
      </c>
      <c r="B1466" s="20">
        <v>147</v>
      </c>
      <c r="D1466" s="18" t="s">
        <v>8221</v>
      </c>
      <c r="E1466" s="20">
        <v>91</v>
      </c>
    </row>
    <row r="1467" spans="1:5" x14ac:dyDescent="0.25">
      <c r="A1467" s="19" t="s">
        <v>8219</v>
      </c>
      <c r="B1467" s="21">
        <v>199</v>
      </c>
      <c r="D1467" s="19" t="s">
        <v>8221</v>
      </c>
      <c r="E1467" s="21">
        <v>1</v>
      </c>
    </row>
    <row r="1468" spans="1:5" x14ac:dyDescent="0.25">
      <c r="A1468" s="18" t="s">
        <v>8219</v>
      </c>
      <c r="B1468" s="20">
        <v>50</v>
      </c>
      <c r="D1468" s="18" t="s">
        <v>8221</v>
      </c>
      <c r="E1468" s="20">
        <v>1</v>
      </c>
    </row>
    <row r="1469" spans="1:5" x14ac:dyDescent="0.25">
      <c r="A1469" s="19" t="s">
        <v>8219</v>
      </c>
      <c r="B1469" s="21">
        <v>21</v>
      </c>
      <c r="D1469" s="19" t="s">
        <v>8221</v>
      </c>
      <c r="E1469" s="21">
        <v>0</v>
      </c>
    </row>
    <row r="1470" spans="1:5" x14ac:dyDescent="0.25">
      <c r="A1470" s="18" t="s">
        <v>8219</v>
      </c>
      <c r="B1470" s="20">
        <v>24</v>
      </c>
      <c r="D1470" s="18" t="s">
        <v>8221</v>
      </c>
      <c r="E1470" s="20">
        <v>13</v>
      </c>
    </row>
    <row r="1471" spans="1:5" x14ac:dyDescent="0.25">
      <c r="A1471" s="19" t="s">
        <v>8219</v>
      </c>
      <c r="B1471" s="21">
        <v>32</v>
      </c>
      <c r="D1471" s="19" t="s">
        <v>8221</v>
      </c>
      <c r="E1471" s="21">
        <v>2</v>
      </c>
    </row>
    <row r="1472" spans="1:5" x14ac:dyDescent="0.25">
      <c r="A1472" s="18" t="s">
        <v>8219</v>
      </c>
      <c r="B1472" s="20">
        <v>62</v>
      </c>
      <c r="D1472" s="18" t="s">
        <v>8221</v>
      </c>
      <c r="E1472" s="20">
        <v>0</v>
      </c>
    </row>
    <row r="1473" spans="1:5" x14ac:dyDescent="0.25">
      <c r="A1473" s="19" t="s">
        <v>8219</v>
      </c>
      <c r="B1473" s="21">
        <v>9</v>
      </c>
      <c r="D1473" s="19" t="s">
        <v>8221</v>
      </c>
      <c r="E1473" s="21">
        <v>21</v>
      </c>
    </row>
    <row r="1474" spans="1:5" x14ac:dyDescent="0.25">
      <c r="A1474" s="18" t="s">
        <v>8219</v>
      </c>
      <c r="B1474" s="20">
        <v>38</v>
      </c>
      <c r="D1474" s="18" t="s">
        <v>8221</v>
      </c>
      <c r="E1474" s="20">
        <v>9</v>
      </c>
    </row>
    <row r="1475" spans="1:5" x14ac:dyDescent="0.25">
      <c r="A1475" s="19" t="s">
        <v>8219</v>
      </c>
      <c r="B1475" s="21">
        <v>54</v>
      </c>
      <c r="D1475" s="19" t="s">
        <v>8221</v>
      </c>
      <c r="E1475" s="21">
        <v>6</v>
      </c>
    </row>
    <row r="1476" spans="1:5" x14ac:dyDescent="0.25">
      <c r="A1476" s="18" t="s">
        <v>8219</v>
      </c>
      <c r="B1476" s="20">
        <v>37</v>
      </c>
      <c r="D1476" s="18" t="s">
        <v>8221</v>
      </c>
      <c r="E1476" s="20">
        <v>4</v>
      </c>
    </row>
    <row r="1477" spans="1:5" x14ac:dyDescent="0.25">
      <c r="A1477" s="19" t="s">
        <v>8219</v>
      </c>
      <c r="B1477" s="21">
        <v>39</v>
      </c>
      <c r="D1477" s="19" t="s">
        <v>8221</v>
      </c>
      <c r="E1477" s="21">
        <v>7</v>
      </c>
    </row>
    <row r="1478" spans="1:5" x14ac:dyDescent="0.25">
      <c r="A1478" s="18" t="s">
        <v>8219</v>
      </c>
      <c r="B1478" s="20">
        <v>34</v>
      </c>
      <c r="D1478" s="18" t="s">
        <v>8221</v>
      </c>
      <c r="E1478" s="20">
        <v>5</v>
      </c>
    </row>
    <row r="1479" spans="1:5" x14ac:dyDescent="0.25">
      <c r="A1479" s="19" t="s">
        <v>8219</v>
      </c>
      <c r="B1479" s="21">
        <v>55</v>
      </c>
      <c r="D1479" s="19" t="s">
        <v>8221</v>
      </c>
      <c r="E1479" s="21">
        <v>0</v>
      </c>
    </row>
    <row r="1480" spans="1:5" x14ac:dyDescent="0.25">
      <c r="A1480" s="18" t="s">
        <v>8219</v>
      </c>
      <c r="B1480" s="20">
        <v>32</v>
      </c>
      <c r="D1480" s="18" t="s">
        <v>8221</v>
      </c>
      <c r="E1480" s="20">
        <v>3</v>
      </c>
    </row>
    <row r="1481" spans="1:5" x14ac:dyDescent="0.25">
      <c r="A1481" s="19" t="s">
        <v>8219</v>
      </c>
      <c r="B1481" s="21">
        <v>25</v>
      </c>
      <c r="D1481" s="19" t="s">
        <v>8221</v>
      </c>
      <c r="E1481" s="21">
        <v>9</v>
      </c>
    </row>
    <row r="1482" spans="1:5" x14ac:dyDescent="0.25">
      <c r="A1482" s="18" t="s">
        <v>8219</v>
      </c>
      <c r="B1482" s="20">
        <v>33</v>
      </c>
      <c r="D1482" s="18" t="s">
        <v>8221</v>
      </c>
      <c r="E1482" s="20">
        <v>6</v>
      </c>
    </row>
    <row r="1483" spans="1:5" x14ac:dyDescent="0.25">
      <c r="A1483" s="19" t="s">
        <v>8219</v>
      </c>
      <c r="B1483" s="21">
        <v>108</v>
      </c>
      <c r="D1483" s="19" t="s">
        <v>8221</v>
      </c>
      <c r="E1483" s="21">
        <v>4</v>
      </c>
    </row>
    <row r="1484" spans="1:5" x14ac:dyDescent="0.25">
      <c r="A1484" s="18" t="s">
        <v>8219</v>
      </c>
      <c r="B1484" s="20">
        <v>20</v>
      </c>
      <c r="D1484" s="18" t="s">
        <v>8221</v>
      </c>
      <c r="E1484" s="20">
        <v>1</v>
      </c>
    </row>
    <row r="1485" spans="1:5" x14ac:dyDescent="0.25">
      <c r="A1485" s="19" t="s">
        <v>8219</v>
      </c>
      <c r="B1485" s="21">
        <v>98</v>
      </c>
      <c r="D1485" s="19" t="s">
        <v>8221</v>
      </c>
      <c r="E1485" s="21">
        <v>17</v>
      </c>
    </row>
    <row r="1486" spans="1:5" x14ac:dyDescent="0.25">
      <c r="A1486" s="18" t="s">
        <v>8219</v>
      </c>
      <c r="B1486" s="20">
        <v>196</v>
      </c>
      <c r="D1486" s="18" t="s">
        <v>8221</v>
      </c>
      <c r="E1486" s="20">
        <v>1</v>
      </c>
    </row>
    <row r="1487" spans="1:5" x14ac:dyDescent="0.25">
      <c r="A1487" s="19" t="s">
        <v>8219</v>
      </c>
      <c r="B1487" s="21">
        <v>39</v>
      </c>
      <c r="D1487" s="19" t="s">
        <v>8221</v>
      </c>
      <c r="E1487" s="21">
        <v>13</v>
      </c>
    </row>
    <row r="1488" spans="1:5" x14ac:dyDescent="0.25">
      <c r="A1488" s="18" t="s">
        <v>8219</v>
      </c>
      <c r="B1488" s="20">
        <v>128</v>
      </c>
      <c r="D1488" s="18" t="s">
        <v>8221</v>
      </c>
      <c r="E1488" s="20">
        <v>6</v>
      </c>
    </row>
    <row r="1489" spans="1:5" x14ac:dyDescent="0.25">
      <c r="A1489" s="19" t="s">
        <v>8219</v>
      </c>
      <c r="B1489" s="21">
        <v>71</v>
      </c>
      <c r="D1489" s="19" t="s">
        <v>8221</v>
      </c>
      <c r="E1489" s="21">
        <v>0</v>
      </c>
    </row>
    <row r="1490" spans="1:5" x14ac:dyDescent="0.25">
      <c r="A1490" s="18" t="s">
        <v>8219</v>
      </c>
      <c r="B1490" s="20">
        <v>47</v>
      </c>
      <c r="D1490" s="18" t="s">
        <v>8221</v>
      </c>
      <c r="E1490" s="20">
        <v>2</v>
      </c>
    </row>
    <row r="1491" spans="1:5" x14ac:dyDescent="0.25">
      <c r="A1491" s="19" t="s">
        <v>8219</v>
      </c>
      <c r="B1491" s="21">
        <v>17</v>
      </c>
      <c r="D1491" s="19" t="s">
        <v>8221</v>
      </c>
      <c r="E1491" s="21">
        <v>2</v>
      </c>
    </row>
    <row r="1492" spans="1:5" x14ac:dyDescent="0.25">
      <c r="A1492" s="18" t="s">
        <v>8219</v>
      </c>
      <c r="B1492" s="20">
        <v>91</v>
      </c>
      <c r="D1492" s="18" t="s">
        <v>8221</v>
      </c>
      <c r="E1492" s="20">
        <v>21</v>
      </c>
    </row>
    <row r="1493" spans="1:5" x14ac:dyDescent="0.25">
      <c r="A1493" s="19" t="s">
        <v>8219</v>
      </c>
      <c r="B1493" s="21">
        <v>43</v>
      </c>
      <c r="D1493" s="19" t="s">
        <v>8221</v>
      </c>
      <c r="E1493" s="21">
        <v>13</v>
      </c>
    </row>
    <row r="1494" spans="1:5" x14ac:dyDescent="0.25">
      <c r="A1494" s="18" t="s">
        <v>8219</v>
      </c>
      <c r="B1494" s="20">
        <v>17</v>
      </c>
      <c r="D1494" s="18" t="s">
        <v>8221</v>
      </c>
      <c r="E1494" s="20">
        <v>0</v>
      </c>
    </row>
    <row r="1495" spans="1:5" x14ac:dyDescent="0.25">
      <c r="A1495" s="19" t="s">
        <v>8219</v>
      </c>
      <c r="B1495" s="21">
        <v>33</v>
      </c>
      <c r="D1495" s="19" t="s">
        <v>8221</v>
      </c>
      <c r="E1495" s="21">
        <v>6</v>
      </c>
    </row>
    <row r="1496" spans="1:5" x14ac:dyDescent="0.25">
      <c r="A1496" s="18" t="s">
        <v>8219</v>
      </c>
      <c r="B1496" s="20">
        <v>87</v>
      </c>
      <c r="D1496" s="18" t="s">
        <v>8221</v>
      </c>
      <c r="E1496" s="20">
        <v>0</v>
      </c>
    </row>
    <row r="1497" spans="1:5" x14ac:dyDescent="0.25">
      <c r="A1497" s="19" t="s">
        <v>8219</v>
      </c>
      <c r="B1497" s="21">
        <v>113</v>
      </c>
      <c r="D1497" s="19" t="s">
        <v>8221</v>
      </c>
      <c r="E1497" s="21">
        <v>1</v>
      </c>
    </row>
    <row r="1498" spans="1:5" x14ac:dyDescent="0.25">
      <c r="A1498" s="18" t="s">
        <v>8219</v>
      </c>
      <c r="B1498" s="20">
        <v>14</v>
      </c>
      <c r="D1498" s="18" t="s">
        <v>8221</v>
      </c>
      <c r="E1498" s="20">
        <v>0</v>
      </c>
    </row>
    <row r="1499" spans="1:5" x14ac:dyDescent="0.25">
      <c r="A1499" s="19" t="s">
        <v>8219</v>
      </c>
      <c r="B1499" s="21">
        <v>30</v>
      </c>
      <c r="D1499" s="19" t="s">
        <v>8221</v>
      </c>
      <c r="E1499" s="21">
        <v>12</v>
      </c>
    </row>
    <row r="1500" spans="1:5" x14ac:dyDescent="0.25">
      <c r="A1500" s="18" t="s">
        <v>8219</v>
      </c>
      <c r="B1500" s="20">
        <v>16</v>
      </c>
      <c r="D1500" s="18" t="s">
        <v>8221</v>
      </c>
      <c r="E1500" s="20">
        <v>2</v>
      </c>
    </row>
    <row r="1501" spans="1:5" x14ac:dyDescent="0.25">
      <c r="A1501" s="19" t="s">
        <v>8219</v>
      </c>
      <c r="B1501" s="21">
        <v>46</v>
      </c>
      <c r="D1501" s="19" t="s">
        <v>8221</v>
      </c>
      <c r="E1501" s="21">
        <v>6</v>
      </c>
    </row>
    <row r="1502" spans="1:5" x14ac:dyDescent="0.25">
      <c r="A1502" s="18" t="s">
        <v>8219</v>
      </c>
      <c r="B1502" s="20">
        <v>24</v>
      </c>
      <c r="D1502" s="18" t="s">
        <v>8221</v>
      </c>
      <c r="E1502" s="20">
        <v>1</v>
      </c>
    </row>
    <row r="1503" spans="1:5" x14ac:dyDescent="0.25">
      <c r="A1503" s="19" t="s">
        <v>8219</v>
      </c>
      <c r="B1503" s="21">
        <v>97</v>
      </c>
      <c r="D1503" s="19" t="s">
        <v>8221</v>
      </c>
      <c r="E1503" s="21">
        <v>1</v>
      </c>
    </row>
    <row r="1504" spans="1:5" x14ac:dyDescent="0.25">
      <c r="A1504" s="18" t="s">
        <v>8219</v>
      </c>
      <c r="B1504" s="20">
        <v>59</v>
      </c>
      <c r="D1504" s="18" t="s">
        <v>8221</v>
      </c>
      <c r="E1504" s="20">
        <v>5</v>
      </c>
    </row>
    <row r="1505" spans="1:5" x14ac:dyDescent="0.25">
      <c r="A1505" s="19" t="s">
        <v>8219</v>
      </c>
      <c r="B1505" s="21">
        <v>1095</v>
      </c>
      <c r="D1505" s="19" t="s">
        <v>8221</v>
      </c>
      <c r="E1505" s="21">
        <v>0</v>
      </c>
    </row>
    <row r="1506" spans="1:5" x14ac:dyDescent="0.25">
      <c r="A1506" s="18" t="s">
        <v>8219</v>
      </c>
      <c r="B1506" s="20">
        <v>218</v>
      </c>
      <c r="D1506" s="18" t="s">
        <v>8221</v>
      </c>
      <c r="E1506" s="20">
        <v>3</v>
      </c>
    </row>
    <row r="1507" spans="1:5" x14ac:dyDescent="0.25">
      <c r="A1507" s="19" t="s">
        <v>8219</v>
      </c>
      <c r="B1507" s="21">
        <v>111</v>
      </c>
      <c r="D1507" s="19" t="s">
        <v>8221</v>
      </c>
      <c r="E1507" s="21">
        <v>8</v>
      </c>
    </row>
    <row r="1508" spans="1:5" x14ac:dyDescent="0.25">
      <c r="A1508" s="18" t="s">
        <v>8219</v>
      </c>
      <c r="B1508" s="20">
        <v>56</v>
      </c>
      <c r="D1508" s="18" t="s">
        <v>8221</v>
      </c>
      <c r="E1508" s="20">
        <v>3</v>
      </c>
    </row>
    <row r="1509" spans="1:5" x14ac:dyDescent="0.25">
      <c r="A1509" s="19" t="s">
        <v>8219</v>
      </c>
      <c r="B1509" s="21">
        <v>265</v>
      </c>
      <c r="D1509" s="19" t="s">
        <v>8221</v>
      </c>
      <c r="E1509" s="21">
        <v>8</v>
      </c>
    </row>
    <row r="1510" spans="1:5" x14ac:dyDescent="0.25">
      <c r="A1510" s="18" t="s">
        <v>8219</v>
      </c>
      <c r="B1510" s="20">
        <v>28</v>
      </c>
      <c r="D1510" s="18" t="s">
        <v>8221</v>
      </c>
      <c r="E1510" s="20">
        <v>1</v>
      </c>
    </row>
    <row r="1511" spans="1:5" x14ac:dyDescent="0.25">
      <c r="A1511" s="19" t="s">
        <v>8219</v>
      </c>
      <c r="B1511" s="21">
        <v>364</v>
      </c>
      <c r="D1511" s="19" t="s">
        <v>8221</v>
      </c>
      <c r="E1511" s="21">
        <v>4</v>
      </c>
    </row>
    <row r="1512" spans="1:5" x14ac:dyDescent="0.25">
      <c r="A1512" s="18" t="s">
        <v>8219</v>
      </c>
      <c r="B1512" s="20">
        <v>27</v>
      </c>
      <c r="D1512" s="18" t="s">
        <v>8221</v>
      </c>
      <c r="E1512" s="20">
        <v>8</v>
      </c>
    </row>
    <row r="1513" spans="1:5" x14ac:dyDescent="0.25">
      <c r="A1513" s="19" t="s">
        <v>8219</v>
      </c>
      <c r="B1513" s="21">
        <v>93</v>
      </c>
      <c r="D1513" s="19" t="s">
        <v>8221</v>
      </c>
      <c r="E1513" s="21">
        <v>1</v>
      </c>
    </row>
    <row r="1514" spans="1:5" x14ac:dyDescent="0.25">
      <c r="A1514" s="18" t="s">
        <v>8219</v>
      </c>
      <c r="B1514" s="20">
        <v>64</v>
      </c>
      <c r="D1514" s="18" t="s">
        <v>8221</v>
      </c>
      <c r="E1514" s="20">
        <v>5</v>
      </c>
    </row>
    <row r="1515" spans="1:5" x14ac:dyDescent="0.25">
      <c r="A1515" s="19" t="s">
        <v>8219</v>
      </c>
      <c r="B1515" s="21">
        <v>22</v>
      </c>
      <c r="D1515" s="19" t="s">
        <v>8221</v>
      </c>
      <c r="E1515" s="21">
        <v>0</v>
      </c>
    </row>
    <row r="1516" spans="1:5" x14ac:dyDescent="0.25">
      <c r="A1516" s="18" t="s">
        <v>8219</v>
      </c>
      <c r="B1516" s="20">
        <v>59</v>
      </c>
      <c r="D1516" s="18" t="s">
        <v>8221</v>
      </c>
      <c r="E1516" s="20">
        <v>0</v>
      </c>
    </row>
    <row r="1517" spans="1:5" x14ac:dyDescent="0.25">
      <c r="A1517" s="19" t="s">
        <v>8219</v>
      </c>
      <c r="B1517" s="21">
        <v>249</v>
      </c>
      <c r="D1517" s="19" t="s">
        <v>8221</v>
      </c>
      <c r="E1517" s="21">
        <v>1</v>
      </c>
    </row>
    <row r="1518" spans="1:5" x14ac:dyDescent="0.25">
      <c r="A1518" s="18" t="s">
        <v>8219</v>
      </c>
      <c r="B1518" s="20">
        <v>392</v>
      </c>
      <c r="D1518" s="18" t="s">
        <v>8221</v>
      </c>
      <c r="E1518" s="20">
        <v>0</v>
      </c>
    </row>
    <row r="1519" spans="1:5" x14ac:dyDescent="0.25">
      <c r="A1519" s="19" t="s">
        <v>8219</v>
      </c>
      <c r="B1519" s="21">
        <v>115</v>
      </c>
      <c r="D1519" s="19" t="s">
        <v>8221</v>
      </c>
      <c r="E1519" s="21">
        <v>0</v>
      </c>
    </row>
    <row r="1520" spans="1:5" x14ac:dyDescent="0.25">
      <c r="A1520" s="18" t="s">
        <v>8219</v>
      </c>
      <c r="B1520" s="20">
        <v>433</v>
      </c>
      <c r="D1520" s="18" t="s">
        <v>8221</v>
      </c>
      <c r="E1520" s="20">
        <v>6</v>
      </c>
    </row>
    <row r="1521" spans="1:5" x14ac:dyDescent="0.25">
      <c r="A1521" s="19" t="s">
        <v>8219</v>
      </c>
      <c r="B1521" s="21">
        <v>20</v>
      </c>
      <c r="D1521" s="19" t="s">
        <v>8221</v>
      </c>
      <c r="E1521" s="21">
        <v>6</v>
      </c>
    </row>
    <row r="1522" spans="1:5" x14ac:dyDescent="0.25">
      <c r="A1522" s="18" t="s">
        <v>8219</v>
      </c>
      <c r="B1522" s="20">
        <v>8</v>
      </c>
      <c r="D1522" s="18" t="s">
        <v>8221</v>
      </c>
      <c r="E1522" s="20">
        <v>14</v>
      </c>
    </row>
    <row r="1523" spans="1:5" x14ac:dyDescent="0.25">
      <c r="A1523" s="19" t="s">
        <v>8219</v>
      </c>
      <c r="B1523" s="21">
        <v>175</v>
      </c>
      <c r="D1523" s="19" t="s">
        <v>8221</v>
      </c>
      <c r="E1523" s="21">
        <v>6</v>
      </c>
    </row>
    <row r="1524" spans="1:5" x14ac:dyDescent="0.25">
      <c r="A1524" s="18" t="s">
        <v>8219</v>
      </c>
      <c r="B1524" s="20">
        <v>104</v>
      </c>
      <c r="D1524" s="18" t="s">
        <v>8221</v>
      </c>
      <c r="E1524" s="20">
        <v>33</v>
      </c>
    </row>
    <row r="1525" spans="1:5" x14ac:dyDescent="0.25">
      <c r="A1525" s="19" t="s">
        <v>8219</v>
      </c>
      <c r="B1525" s="21">
        <v>17</v>
      </c>
      <c r="D1525" s="19" t="s">
        <v>8221</v>
      </c>
      <c r="E1525" s="21">
        <v>4</v>
      </c>
    </row>
    <row r="1526" spans="1:5" x14ac:dyDescent="0.25">
      <c r="A1526" s="18" t="s">
        <v>8219</v>
      </c>
      <c r="B1526" s="20">
        <v>277</v>
      </c>
      <c r="D1526" s="18" t="s">
        <v>8221</v>
      </c>
      <c r="E1526" s="20">
        <v>1</v>
      </c>
    </row>
    <row r="1527" spans="1:5" x14ac:dyDescent="0.25">
      <c r="A1527" s="19" t="s">
        <v>8219</v>
      </c>
      <c r="B1527" s="21">
        <v>118</v>
      </c>
      <c r="D1527" s="19" t="s">
        <v>8221</v>
      </c>
      <c r="E1527" s="21">
        <v>0</v>
      </c>
    </row>
    <row r="1528" spans="1:5" x14ac:dyDescent="0.25">
      <c r="A1528" s="18" t="s">
        <v>8219</v>
      </c>
      <c r="B1528" s="20">
        <v>97</v>
      </c>
      <c r="D1528" s="18" t="s">
        <v>8221</v>
      </c>
      <c r="E1528" s="20">
        <v>6</v>
      </c>
    </row>
    <row r="1529" spans="1:5" x14ac:dyDescent="0.25">
      <c r="A1529" s="19" t="s">
        <v>8219</v>
      </c>
      <c r="B1529" s="21">
        <v>20</v>
      </c>
      <c r="D1529" s="19" t="s">
        <v>8221</v>
      </c>
      <c r="E1529" s="21">
        <v>6</v>
      </c>
    </row>
    <row r="1530" spans="1:5" x14ac:dyDescent="0.25">
      <c r="A1530" s="18" t="s">
        <v>8219</v>
      </c>
      <c r="B1530" s="20">
        <v>26</v>
      </c>
      <c r="D1530" s="18" t="s">
        <v>8221</v>
      </c>
      <c r="E1530" s="20">
        <v>1</v>
      </c>
    </row>
    <row r="1531" spans="1:5" x14ac:dyDescent="0.25">
      <c r="A1531" s="19" t="s">
        <v>8219</v>
      </c>
      <c r="B1531" s="21">
        <v>128</v>
      </c>
      <c r="D1531" s="24" t="s">
        <v>8221</v>
      </c>
      <c r="E1531" s="25">
        <v>3</v>
      </c>
    </row>
    <row r="1532" spans="1:5" x14ac:dyDescent="0.25">
      <c r="A1532" s="18" t="s">
        <v>8219</v>
      </c>
      <c r="B1532" s="20">
        <v>15</v>
      </c>
    </row>
    <row r="1533" spans="1:5" x14ac:dyDescent="0.25">
      <c r="A1533" s="19" t="s">
        <v>8219</v>
      </c>
      <c r="B1533" s="21">
        <v>25</v>
      </c>
    </row>
    <row r="1534" spans="1:5" x14ac:dyDescent="0.25">
      <c r="A1534" s="18" t="s">
        <v>8219</v>
      </c>
      <c r="B1534" s="20">
        <v>55</v>
      </c>
    </row>
    <row r="1535" spans="1:5" x14ac:dyDescent="0.25">
      <c r="A1535" s="19" t="s">
        <v>8219</v>
      </c>
      <c r="B1535" s="21">
        <v>107</v>
      </c>
    </row>
    <row r="1536" spans="1:5" x14ac:dyDescent="0.25">
      <c r="A1536" s="18" t="s">
        <v>8219</v>
      </c>
      <c r="B1536" s="20">
        <v>557</v>
      </c>
    </row>
    <row r="1537" spans="1:2" x14ac:dyDescent="0.25">
      <c r="A1537" s="19" t="s">
        <v>8219</v>
      </c>
      <c r="B1537" s="21">
        <v>40</v>
      </c>
    </row>
    <row r="1538" spans="1:2" x14ac:dyDescent="0.25">
      <c r="A1538" s="18" t="s">
        <v>8219</v>
      </c>
      <c r="B1538" s="20">
        <v>36</v>
      </c>
    </row>
    <row r="1539" spans="1:2" x14ac:dyDescent="0.25">
      <c r="A1539" s="19" t="s">
        <v>8219</v>
      </c>
      <c r="B1539" s="21">
        <v>159</v>
      </c>
    </row>
    <row r="1540" spans="1:2" x14ac:dyDescent="0.25">
      <c r="A1540" s="18" t="s">
        <v>8219</v>
      </c>
      <c r="B1540" s="20">
        <v>41</v>
      </c>
    </row>
    <row r="1541" spans="1:2" x14ac:dyDescent="0.25">
      <c r="A1541" s="19" t="s">
        <v>8219</v>
      </c>
      <c r="B1541" s="21">
        <v>226</v>
      </c>
    </row>
    <row r="1542" spans="1:2" x14ac:dyDescent="0.25">
      <c r="A1542" s="18" t="s">
        <v>8219</v>
      </c>
      <c r="B1542" s="20">
        <v>30</v>
      </c>
    </row>
    <row r="1543" spans="1:2" x14ac:dyDescent="0.25">
      <c r="A1543" s="19" t="s">
        <v>8219</v>
      </c>
      <c r="B1543" s="21">
        <v>103</v>
      </c>
    </row>
    <row r="1544" spans="1:2" x14ac:dyDescent="0.25">
      <c r="A1544" s="18" t="s">
        <v>8219</v>
      </c>
      <c r="B1544" s="20">
        <v>62</v>
      </c>
    </row>
    <row r="1545" spans="1:2" x14ac:dyDescent="0.25">
      <c r="A1545" s="19" t="s">
        <v>8219</v>
      </c>
      <c r="B1545" s="21">
        <v>6</v>
      </c>
    </row>
    <row r="1546" spans="1:2" x14ac:dyDescent="0.25">
      <c r="A1546" s="18" t="s">
        <v>8219</v>
      </c>
      <c r="B1546" s="20">
        <v>182</v>
      </c>
    </row>
    <row r="1547" spans="1:2" x14ac:dyDescent="0.25">
      <c r="A1547" s="19" t="s">
        <v>8219</v>
      </c>
      <c r="B1547" s="21">
        <v>145</v>
      </c>
    </row>
    <row r="1548" spans="1:2" x14ac:dyDescent="0.25">
      <c r="A1548" s="18" t="s">
        <v>8219</v>
      </c>
      <c r="B1548" s="20">
        <v>25</v>
      </c>
    </row>
    <row r="1549" spans="1:2" x14ac:dyDescent="0.25">
      <c r="A1549" s="19" t="s">
        <v>8219</v>
      </c>
      <c r="B1549" s="21">
        <v>320</v>
      </c>
    </row>
    <row r="1550" spans="1:2" x14ac:dyDescent="0.25">
      <c r="A1550" s="18" t="s">
        <v>8219</v>
      </c>
      <c r="B1550" s="20">
        <v>99</v>
      </c>
    </row>
    <row r="1551" spans="1:2" x14ac:dyDescent="0.25">
      <c r="A1551" s="19" t="s">
        <v>8219</v>
      </c>
      <c r="B1551" s="21">
        <v>348</v>
      </c>
    </row>
    <row r="1552" spans="1:2" x14ac:dyDescent="0.25">
      <c r="A1552" s="18" t="s">
        <v>8219</v>
      </c>
      <c r="B1552" s="20">
        <v>41</v>
      </c>
    </row>
    <row r="1553" spans="1:2" x14ac:dyDescent="0.25">
      <c r="A1553" s="19" t="s">
        <v>8219</v>
      </c>
      <c r="B1553" s="21">
        <v>29</v>
      </c>
    </row>
    <row r="1554" spans="1:2" x14ac:dyDescent="0.25">
      <c r="A1554" s="18" t="s">
        <v>8219</v>
      </c>
      <c r="B1554" s="20">
        <v>25</v>
      </c>
    </row>
    <row r="1555" spans="1:2" x14ac:dyDescent="0.25">
      <c r="A1555" s="19" t="s">
        <v>8219</v>
      </c>
      <c r="B1555" s="21">
        <v>23</v>
      </c>
    </row>
    <row r="1556" spans="1:2" x14ac:dyDescent="0.25">
      <c r="A1556" s="18" t="s">
        <v>8219</v>
      </c>
      <c r="B1556" s="20">
        <v>1260</v>
      </c>
    </row>
    <row r="1557" spans="1:2" x14ac:dyDescent="0.25">
      <c r="A1557" s="19" t="s">
        <v>8219</v>
      </c>
      <c r="B1557" s="21">
        <v>307</v>
      </c>
    </row>
    <row r="1558" spans="1:2" x14ac:dyDescent="0.25">
      <c r="A1558" s="18" t="s">
        <v>8219</v>
      </c>
      <c r="B1558" s="20">
        <v>329</v>
      </c>
    </row>
    <row r="1559" spans="1:2" x14ac:dyDescent="0.25">
      <c r="A1559" s="19" t="s">
        <v>8219</v>
      </c>
      <c r="B1559" s="21">
        <v>32</v>
      </c>
    </row>
    <row r="1560" spans="1:2" x14ac:dyDescent="0.25">
      <c r="A1560" s="18" t="s">
        <v>8219</v>
      </c>
      <c r="B1560" s="20">
        <v>27</v>
      </c>
    </row>
    <row r="1561" spans="1:2" x14ac:dyDescent="0.25">
      <c r="A1561" s="19" t="s">
        <v>8219</v>
      </c>
      <c r="B1561" s="21">
        <v>236</v>
      </c>
    </row>
    <row r="1562" spans="1:2" x14ac:dyDescent="0.25">
      <c r="A1562" s="18" t="s">
        <v>8219</v>
      </c>
      <c r="B1562" s="20">
        <v>42</v>
      </c>
    </row>
    <row r="1563" spans="1:2" x14ac:dyDescent="0.25">
      <c r="A1563" s="19" t="s">
        <v>8219</v>
      </c>
      <c r="B1563" s="21">
        <v>95</v>
      </c>
    </row>
    <row r="1564" spans="1:2" x14ac:dyDescent="0.25">
      <c r="A1564" s="18" t="s">
        <v>8219</v>
      </c>
      <c r="B1564" s="20">
        <v>37</v>
      </c>
    </row>
    <row r="1565" spans="1:2" x14ac:dyDescent="0.25">
      <c r="A1565" s="19" t="s">
        <v>8219</v>
      </c>
      <c r="B1565" s="21">
        <v>128</v>
      </c>
    </row>
    <row r="1566" spans="1:2" x14ac:dyDescent="0.25">
      <c r="A1566" s="18" t="s">
        <v>8219</v>
      </c>
      <c r="B1566" s="20">
        <v>156</v>
      </c>
    </row>
    <row r="1567" spans="1:2" x14ac:dyDescent="0.25">
      <c r="A1567" s="19" t="s">
        <v>8219</v>
      </c>
      <c r="B1567" s="21">
        <v>64</v>
      </c>
    </row>
    <row r="1568" spans="1:2" x14ac:dyDescent="0.25">
      <c r="A1568" s="18" t="s">
        <v>8219</v>
      </c>
      <c r="B1568" s="20">
        <v>58</v>
      </c>
    </row>
    <row r="1569" spans="1:2" x14ac:dyDescent="0.25">
      <c r="A1569" s="19" t="s">
        <v>8219</v>
      </c>
      <c r="B1569" s="21">
        <v>20</v>
      </c>
    </row>
    <row r="1570" spans="1:2" x14ac:dyDescent="0.25">
      <c r="A1570" s="18" t="s">
        <v>8219</v>
      </c>
      <c r="B1570" s="20">
        <v>47</v>
      </c>
    </row>
    <row r="1571" spans="1:2" x14ac:dyDescent="0.25">
      <c r="A1571" s="19" t="s">
        <v>8219</v>
      </c>
      <c r="B1571" s="21">
        <v>54</v>
      </c>
    </row>
    <row r="1572" spans="1:2" x14ac:dyDescent="0.25">
      <c r="A1572" s="18" t="s">
        <v>8219</v>
      </c>
      <c r="B1572" s="20">
        <v>9</v>
      </c>
    </row>
    <row r="1573" spans="1:2" x14ac:dyDescent="0.25">
      <c r="A1573" s="19" t="s">
        <v>8219</v>
      </c>
      <c r="B1573" s="21">
        <v>213</v>
      </c>
    </row>
    <row r="1574" spans="1:2" x14ac:dyDescent="0.25">
      <c r="A1574" s="18" t="s">
        <v>8219</v>
      </c>
      <c r="B1574" s="20">
        <v>57</v>
      </c>
    </row>
    <row r="1575" spans="1:2" x14ac:dyDescent="0.25">
      <c r="A1575" s="19" t="s">
        <v>8219</v>
      </c>
      <c r="B1575" s="21">
        <v>25</v>
      </c>
    </row>
    <row r="1576" spans="1:2" x14ac:dyDescent="0.25">
      <c r="A1576" s="18" t="s">
        <v>8219</v>
      </c>
      <c r="B1576" s="20">
        <v>104</v>
      </c>
    </row>
    <row r="1577" spans="1:2" x14ac:dyDescent="0.25">
      <c r="A1577" s="19" t="s">
        <v>8219</v>
      </c>
      <c r="B1577" s="21">
        <v>34</v>
      </c>
    </row>
    <row r="1578" spans="1:2" x14ac:dyDescent="0.25">
      <c r="A1578" s="18" t="s">
        <v>8219</v>
      </c>
      <c r="B1578" s="20">
        <v>67</v>
      </c>
    </row>
    <row r="1579" spans="1:2" x14ac:dyDescent="0.25">
      <c r="A1579" s="19" t="s">
        <v>8219</v>
      </c>
      <c r="B1579" s="21">
        <v>241</v>
      </c>
    </row>
    <row r="1580" spans="1:2" x14ac:dyDescent="0.25">
      <c r="A1580" s="18" t="s">
        <v>8219</v>
      </c>
      <c r="B1580" s="20">
        <v>123</v>
      </c>
    </row>
    <row r="1581" spans="1:2" x14ac:dyDescent="0.25">
      <c r="A1581" s="19" t="s">
        <v>8219</v>
      </c>
      <c r="B1581" s="21">
        <v>302</v>
      </c>
    </row>
    <row r="1582" spans="1:2" x14ac:dyDescent="0.25">
      <c r="A1582" s="18" t="s">
        <v>8219</v>
      </c>
      <c r="B1582" s="20">
        <v>89</v>
      </c>
    </row>
    <row r="1583" spans="1:2" x14ac:dyDescent="0.25">
      <c r="A1583" s="19" t="s">
        <v>8219</v>
      </c>
      <c r="B1583" s="21">
        <v>41</v>
      </c>
    </row>
    <row r="1584" spans="1:2" x14ac:dyDescent="0.25">
      <c r="A1584" s="18" t="s">
        <v>8219</v>
      </c>
      <c r="B1584" s="20">
        <v>69</v>
      </c>
    </row>
    <row r="1585" spans="1:2" x14ac:dyDescent="0.25">
      <c r="A1585" s="19" t="s">
        <v>8219</v>
      </c>
      <c r="B1585" s="21">
        <v>52</v>
      </c>
    </row>
    <row r="1586" spans="1:2" x14ac:dyDescent="0.25">
      <c r="A1586" s="18" t="s">
        <v>8219</v>
      </c>
      <c r="B1586" s="20">
        <v>57</v>
      </c>
    </row>
    <row r="1587" spans="1:2" x14ac:dyDescent="0.25">
      <c r="A1587" s="19" t="s">
        <v>8219</v>
      </c>
      <c r="B1587" s="21">
        <v>74</v>
      </c>
    </row>
    <row r="1588" spans="1:2" x14ac:dyDescent="0.25">
      <c r="A1588" s="18" t="s">
        <v>8219</v>
      </c>
      <c r="B1588" s="20">
        <v>63</v>
      </c>
    </row>
    <row r="1589" spans="1:2" x14ac:dyDescent="0.25">
      <c r="A1589" s="19" t="s">
        <v>8219</v>
      </c>
      <c r="B1589" s="21">
        <v>72</v>
      </c>
    </row>
    <row r="1590" spans="1:2" x14ac:dyDescent="0.25">
      <c r="A1590" s="18" t="s">
        <v>8219</v>
      </c>
      <c r="B1590" s="20">
        <v>71</v>
      </c>
    </row>
    <row r="1591" spans="1:2" x14ac:dyDescent="0.25">
      <c r="A1591" s="19" t="s">
        <v>8219</v>
      </c>
      <c r="B1591" s="21">
        <v>21</v>
      </c>
    </row>
    <row r="1592" spans="1:2" x14ac:dyDescent="0.25">
      <c r="A1592" s="18" t="s">
        <v>8219</v>
      </c>
      <c r="B1592" s="20">
        <v>930</v>
      </c>
    </row>
    <row r="1593" spans="1:2" x14ac:dyDescent="0.25">
      <c r="A1593" s="19" t="s">
        <v>8219</v>
      </c>
      <c r="B1593" s="21">
        <v>55</v>
      </c>
    </row>
    <row r="1594" spans="1:2" x14ac:dyDescent="0.25">
      <c r="A1594" s="18" t="s">
        <v>8219</v>
      </c>
      <c r="B1594" s="20">
        <v>61</v>
      </c>
    </row>
    <row r="1595" spans="1:2" x14ac:dyDescent="0.25">
      <c r="A1595" s="19" t="s">
        <v>8219</v>
      </c>
      <c r="B1595" s="21">
        <v>82</v>
      </c>
    </row>
    <row r="1596" spans="1:2" x14ac:dyDescent="0.25">
      <c r="A1596" s="18" t="s">
        <v>8219</v>
      </c>
      <c r="B1596" s="20">
        <v>71</v>
      </c>
    </row>
    <row r="1597" spans="1:2" x14ac:dyDescent="0.25">
      <c r="A1597" s="19" t="s">
        <v>8219</v>
      </c>
      <c r="B1597" s="21">
        <v>117</v>
      </c>
    </row>
    <row r="1598" spans="1:2" x14ac:dyDescent="0.25">
      <c r="A1598" s="18" t="s">
        <v>8219</v>
      </c>
      <c r="B1598" s="20">
        <v>29</v>
      </c>
    </row>
    <row r="1599" spans="1:2" x14ac:dyDescent="0.25">
      <c r="A1599" s="19" t="s">
        <v>8219</v>
      </c>
      <c r="B1599" s="21">
        <v>74</v>
      </c>
    </row>
    <row r="1600" spans="1:2" x14ac:dyDescent="0.25">
      <c r="A1600" s="18" t="s">
        <v>8219</v>
      </c>
      <c r="B1600" s="20">
        <v>23</v>
      </c>
    </row>
    <row r="1601" spans="1:2" x14ac:dyDescent="0.25">
      <c r="A1601" s="19" t="s">
        <v>8219</v>
      </c>
      <c r="B1601" s="21">
        <v>60</v>
      </c>
    </row>
    <row r="1602" spans="1:2" x14ac:dyDescent="0.25">
      <c r="A1602" s="18" t="s">
        <v>8219</v>
      </c>
      <c r="B1602" s="20">
        <v>55</v>
      </c>
    </row>
    <row r="1603" spans="1:2" x14ac:dyDescent="0.25">
      <c r="A1603" s="19" t="s">
        <v>8219</v>
      </c>
      <c r="B1603" s="21">
        <v>51</v>
      </c>
    </row>
    <row r="1604" spans="1:2" x14ac:dyDescent="0.25">
      <c r="A1604" s="18" t="s">
        <v>8219</v>
      </c>
      <c r="B1604" s="20">
        <v>78</v>
      </c>
    </row>
    <row r="1605" spans="1:2" x14ac:dyDescent="0.25">
      <c r="A1605" s="19" t="s">
        <v>8219</v>
      </c>
      <c r="B1605" s="21">
        <v>62</v>
      </c>
    </row>
    <row r="1606" spans="1:2" x14ac:dyDescent="0.25">
      <c r="A1606" s="18" t="s">
        <v>8219</v>
      </c>
      <c r="B1606" s="20">
        <v>45</v>
      </c>
    </row>
    <row r="1607" spans="1:2" x14ac:dyDescent="0.25">
      <c r="A1607" s="19" t="s">
        <v>8219</v>
      </c>
      <c r="B1607" s="21">
        <v>15</v>
      </c>
    </row>
    <row r="1608" spans="1:2" x14ac:dyDescent="0.25">
      <c r="A1608" s="18" t="s">
        <v>8219</v>
      </c>
      <c r="B1608" s="20">
        <v>151</v>
      </c>
    </row>
    <row r="1609" spans="1:2" x14ac:dyDescent="0.25">
      <c r="A1609" s="19" t="s">
        <v>8219</v>
      </c>
      <c r="B1609" s="21">
        <v>68</v>
      </c>
    </row>
    <row r="1610" spans="1:2" x14ac:dyDescent="0.25">
      <c r="A1610" s="18" t="s">
        <v>8219</v>
      </c>
      <c r="B1610" s="20">
        <v>46</v>
      </c>
    </row>
    <row r="1611" spans="1:2" x14ac:dyDescent="0.25">
      <c r="A1611" s="19" t="s">
        <v>8219</v>
      </c>
      <c r="B1611" s="21">
        <v>24</v>
      </c>
    </row>
    <row r="1612" spans="1:2" x14ac:dyDescent="0.25">
      <c r="A1612" s="18" t="s">
        <v>8219</v>
      </c>
      <c r="B1612" s="20">
        <v>70</v>
      </c>
    </row>
    <row r="1613" spans="1:2" x14ac:dyDescent="0.25">
      <c r="A1613" s="19" t="s">
        <v>8219</v>
      </c>
      <c r="B1613" s="21">
        <v>244</v>
      </c>
    </row>
    <row r="1614" spans="1:2" x14ac:dyDescent="0.25">
      <c r="A1614" s="18" t="s">
        <v>8219</v>
      </c>
      <c r="B1614" s="20">
        <v>82</v>
      </c>
    </row>
    <row r="1615" spans="1:2" x14ac:dyDescent="0.25">
      <c r="A1615" s="19" t="s">
        <v>8219</v>
      </c>
      <c r="B1615" s="21">
        <v>226</v>
      </c>
    </row>
    <row r="1616" spans="1:2" x14ac:dyDescent="0.25">
      <c r="A1616" s="18" t="s">
        <v>8219</v>
      </c>
      <c r="B1616" s="20">
        <v>60</v>
      </c>
    </row>
    <row r="1617" spans="1:2" x14ac:dyDescent="0.25">
      <c r="A1617" s="19" t="s">
        <v>8219</v>
      </c>
      <c r="B1617" s="21">
        <v>322</v>
      </c>
    </row>
    <row r="1618" spans="1:2" x14ac:dyDescent="0.25">
      <c r="A1618" s="18" t="s">
        <v>8219</v>
      </c>
      <c r="B1618" s="20">
        <v>94</v>
      </c>
    </row>
    <row r="1619" spans="1:2" x14ac:dyDescent="0.25">
      <c r="A1619" s="19" t="s">
        <v>8219</v>
      </c>
      <c r="B1619" s="21">
        <v>47</v>
      </c>
    </row>
    <row r="1620" spans="1:2" x14ac:dyDescent="0.25">
      <c r="A1620" s="18" t="s">
        <v>8219</v>
      </c>
      <c r="B1620" s="20">
        <v>115</v>
      </c>
    </row>
    <row r="1621" spans="1:2" x14ac:dyDescent="0.25">
      <c r="A1621" s="19" t="s">
        <v>8219</v>
      </c>
      <c r="B1621" s="21">
        <v>134</v>
      </c>
    </row>
    <row r="1622" spans="1:2" x14ac:dyDescent="0.25">
      <c r="A1622" s="18" t="s">
        <v>8219</v>
      </c>
      <c r="B1622" s="20">
        <v>35</v>
      </c>
    </row>
    <row r="1623" spans="1:2" x14ac:dyDescent="0.25">
      <c r="A1623" s="19" t="s">
        <v>8219</v>
      </c>
      <c r="B1623" s="21">
        <v>104</v>
      </c>
    </row>
    <row r="1624" spans="1:2" x14ac:dyDescent="0.25">
      <c r="A1624" s="18" t="s">
        <v>8219</v>
      </c>
      <c r="B1624" s="20">
        <v>184</v>
      </c>
    </row>
    <row r="1625" spans="1:2" x14ac:dyDescent="0.25">
      <c r="A1625" s="19" t="s">
        <v>8219</v>
      </c>
      <c r="B1625" s="21">
        <v>119</v>
      </c>
    </row>
    <row r="1626" spans="1:2" x14ac:dyDescent="0.25">
      <c r="A1626" s="18" t="s">
        <v>8219</v>
      </c>
      <c r="B1626" s="20">
        <v>59</v>
      </c>
    </row>
    <row r="1627" spans="1:2" x14ac:dyDescent="0.25">
      <c r="A1627" s="19" t="s">
        <v>8219</v>
      </c>
      <c r="B1627" s="21">
        <v>113</v>
      </c>
    </row>
    <row r="1628" spans="1:2" x14ac:dyDescent="0.25">
      <c r="A1628" s="18" t="s">
        <v>8219</v>
      </c>
      <c r="B1628" s="20">
        <v>84</v>
      </c>
    </row>
    <row r="1629" spans="1:2" x14ac:dyDescent="0.25">
      <c r="A1629" s="19" t="s">
        <v>8219</v>
      </c>
      <c r="B1629" s="21">
        <v>74</v>
      </c>
    </row>
    <row r="1630" spans="1:2" x14ac:dyDescent="0.25">
      <c r="A1630" s="18" t="s">
        <v>8219</v>
      </c>
      <c r="B1630" s="20">
        <v>216</v>
      </c>
    </row>
    <row r="1631" spans="1:2" x14ac:dyDescent="0.25">
      <c r="A1631" s="19" t="s">
        <v>8219</v>
      </c>
      <c r="B1631" s="21">
        <v>39</v>
      </c>
    </row>
    <row r="1632" spans="1:2" x14ac:dyDescent="0.25">
      <c r="A1632" s="18" t="s">
        <v>8219</v>
      </c>
      <c r="B1632" s="20">
        <v>21</v>
      </c>
    </row>
    <row r="1633" spans="1:2" x14ac:dyDescent="0.25">
      <c r="A1633" s="19" t="s">
        <v>8219</v>
      </c>
      <c r="B1633" s="21">
        <v>30</v>
      </c>
    </row>
    <row r="1634" spans="1:2" x14ac:dyDescent="0.25">
      <c r="A1634" s="18" t="s">
        <v>8219</v>
      </c>
      <c r="B1634" s="20">
        <v>37</v>
      </c>
    </row>
    <row r="1635" spans="1:2" x14ac:dyDescent="0.25">
      <c r="A1635" s="19" t="s">
        <v>8219</v>
      </c>
      <c r="B1635" s="21">
        <v>202</v>
      </c>
    </row>
    <row r="1636" spans="1:2" x14ac:dyDescent="0.25">
      <c r="A1636" s="18" t="s">
        <v>8219</v>
      </c>
      <c r="B1636" s="20">
        <v>37</v>
      </c>
    </row>
    <row r="1637" spans="1:2" x14ac:dyDescent="0.25">
      <c r="A1637" s="19" t="s">
        <v>8219</v>
      </c>
      <c r="B1637" s="21">
        <v>28</v>
      </c>
    </row>
    <row r="1638" spans="1:2" x14ac:dyDescent="0.25">
      <c r="A1638" s="18" t="s">
        <v>8219</v>
      </c>
      <c r="B1638" s="20">
        <v>26</v>
      </c>
    </row>
    <row r="1639" spans="1:2" x14ac:dyDescent="0.25">
      <c r="A1639" s="19" t="s">
        <v>8219</v>
      </c>
      <c r="B1639" s="21">
        <v>61</v>
      </c>
    </row>
    <row r="1640" spans="1:2" x14ac:dyDescent="0.25">
      <c r="A1640" s="18" t="s">
        <v>8219</v>
      </c>
      <c r="B1640" s="20">
        <v>115</v>
      </c>
    </row>
    <row r="1641" spans="1:2" x14ac:dyDescent="0.25">
      <c r="A1641" s="19" t="s">
        <v>8219</v>
      </c>
      <c r="B1641" s="21">
        <v>181</v>
      </c>
    </row>
    <row r="1642" spans="1:2" x14ac:dyDescent="0.25">
      <c r="A1642" s="18" t="s">
        <v>8219</v>
      </c>
      <c r="B1642" s="20">
        <v>110</v>
      </c>
    </row>
    <row r="1643" spans="1:2" x14ac:dyDescent="0.25">
      <c r="A1643" s="19" t="s">
        <v>8219</v>
      </c>
      <c r="B1643" s="21">
        <v>269</v>
      </c>
    </row>
    <row r="1644" spans="1:2" x14ac:dyDescent="0.25">
      <c r="A1644" s="18" t="s">
        <v>8219</v>
      </c>
      <c r="B1644" s="20">
        <v>79</v>
      </c>
    </row>
    <row r="1645" spans="1:2" x14ac:dyDescent="0.25">
      <c r="A1645" s="19" t="s">
        <v>8219</v>
      </c>
      <c r="B1645" s="21">
        <v>104</v>
      </c>
    </row>
    <row r="1646" spans="1:2" x14ac:dyDescent="0.25">
      <c r="A1646" s="18" t="s">
        <v>8219</v>
      </c>
      <c r="B1646" s="20">
        <v>34</v>
      </c>
    </row>
    <row r="1647" spans="1:2" x14ac:dyDescent="0.25">
      <c r="A1647" s="19" t="s">
        <v>8219</v>
      </c>
      <c r="B1647" s="21">
        <v>167</v>
      </c>
    </row>
    <row r="1648" spans="1:2" x14ac:dyDescent="0.25">
      <c r="A1648" s="18" t="s">
        <v>8219</v>
      </c>
      <c r="B1648" s="20">
        <v>183</v>
      </c>
    </row>
    <row r="1649" spans="1:2" x14ac:dyDescent="0.25">
      <c r="A1649" s="19" t="s">
        <v>8219</v>
      </c>
      <c r="B1649" s="21">
        <v>71</v>
      </c>
    </row>
    <row r="1650" spans="1:2" x14ac:dyDescent="0.25">
      <c r="A1650" s="18" t="s">
        <v>8219</v>
      </c>
      <c r="B1650" s="20">
        <v>69</v>
      </c>
    </row>
    <row r="1651" spans="1:2" x14ac:dyDescent="0.25">
      <c r="A1651" s="19" t="s">
        <v>8219</v>
      </c>
      <c r="B1651" s="21">
        <v>270</v>
      </c>
    </row>
    <row r="1652" spans="1:2" x14ac:dyDescent="0.25">
      <c r="A1652" s="18" t="s">
        <v>8219</v>
      </c>
      <c r="B1652" s="20">
        <v>193</v>
      </c>
    </row>
    <row r="1653" spans="1:2" x14ac:dyDescent="0.25">
      <c r="A1653" s="19" t="s">
        <v>8219</v>
      </c>
      <c r="B1653" s="21">
        <v>57</v>
      </c>
    </row>
    <row r="1654" spans="1:2" x14ac:dyDescent="0.25">
      <c r="A1654" s="18" t="s">
        <v>8219</v>
      </c>
      <c r="B1654" s="20">
        <v>200</v>
      </c>
    </row>
    <row r="1655" spans="1:2" x14ac:dyDescent="0.25">
      <c r="A1655" s="19" t="s">
        <v>8219</v>
      </c>
      <c r="B1655" s="21">
        <v>88</v>
      </c>
    </row>
    <row r="1656" spans="1:2" x14ac:dyDescent="0.25">
      <c r="A1656" s="18" t="s">
        <v>8219</v>
      </c>
      <c r="B1656" s="20">
        <v>213</v>
      </c>
    </row>
    <row r="1657" spans="1:2" x14ac:dyDescent="0.25">
      <c r="A1657" s="19" t="s">
        <v>8219</v>
      </c>
      <c r="B1657" s="21">
        <v>20</v>
      </c>
    </row>
    <row r="1658" spans="1:2" x14ac:dyDescent="0.25">
      <c r="A1658" s="18" t="s">
        <v>8219</v>
      </c>
      <c r="B1658" s="20">
        <v>50</v>
      </c>
    </row>
    <row r="1659" spans="1:2" x14ac:dyDescent="0.25">
      <c r="A1659" s="19" t="s">
        <v>8219</v>
      </c>
      <c r="B1659" s="21">
        <v>115</v>
      </c>
    </row>
    <row r="1660" spans="1:2" x14ac:dyDescent="0.25">
      <c r="A1660" s="18" t="s">
        <v>8219</v>
      </c>
      <c r="B1660" s="20">
        <v>186</v>
      </c>
    </row>
    <row r="1661" spans="1:2" x14ac:dyDescent="0.25">
      <c r="A1661" s="19" t="s">
        <v>8219</v>
      </c>
      <c r="B1661" s="21">
        <v>18</v>
      </c>
    </row>
    <row r="1662" spans="1:2" x14ac:dyDescent="0.25">
      <c r="A1662" s="18" t="s">
        <v>8219</v>
      </c>
      <c r="B1662" s="20">
        <v>176</v>
      </c>
    </row>
    <row r="1663" spans="1:2" x14ac:dyDescent="0.25">
      <c r="A1663" s="19" t="s">
        <v>8219</v>
      </c>
      <c r="B1663" s="21">
        <v>41</v>
      </c>
    </row>
    <row r="1664" spans="1:2" x14ac:dyDescent="0.25">
      <c r="A1664" s="18" t="s">
        <v>8219</v>
      </c>
      <c r="B1664" s="20">
        <v>75</v>
      </c>
    </row>
    <row r="1665" spans="1:2" x14ac:dyDescent="0.25">
      <c r="A1665" s="19" t="s">
        <v>8219</v>
      </c>
      <c r="B1665" s="21">
        <v>97</v>
      </c>
    </row>
    <row r="1666" spans="1:2" x14ac:dyDescent="0.25">
      <c r="A1666" s="18" t="s">
        <v>8219</v>
      </c>
      <c r="B1666" s="20">
        <v>73</v>
      </c>
    </row>
    <row r="1667" spans="1:2" x14ac:dyDescent="0.25">
      <c r="A1667" s="19" t="s">
        <v>8219</v>
      </c>
      <c r="B1667" s="21">
        <v>49</v>
      </c>
    </row>
    <row r="1668" spans="1:2" x14ac:dyDescent="0.25">
      <c r="A1668" s="18" t="s">
        <v>8219</v>
      </c>
      <c r="B1668" s="20">
        <v>134</v>
      </c>
    </row>
    <row r="1669" spans="1:2" x14ac:dyDescent="0.25">
      <c r="A1669" s="19" t="s">
        <v>8219</v>
      </c>
      <c r="B1669" s="21">
        <v>68</v>
      </c>
    </row>
    <row r="1670" spans="1:2" x14ac:dyDescent="0.25">
      <c r="A1670" s="18" t="s">
        <v>8219</v>
      </c>
      <c r="B1670" s="20">
        <v>49</v>
      </c>
    </row>
    <row r="1671" spans="1:2" x14ac:dyDescent="0.25">
      <c r="A1671" s="19" t="s">
        <v>8219</v>
      </c>
      <c r="B1671" s="21">
        <v>63</v>
      </c>
    </row>
    <row r="1672" spans="1:2" x14ac:dyDescent="0.25">
      <c r="A1672" s="18" t="s">
        <v>8219</v>
      </c>
      <c r="B1672" s="20">
        <v>163</v>
      </c>
    </row>
    <row r="1673" spans="1:2" x14ac:dyDescent="0.25">
      <c r="A1673" s="19" t="s">
        <v>8219</v>
      </c>
      <c r="B1673" s="21">
        <v>288</v>
      </c>
    </row>
    <row r="1674" spans="1:2" x14ac:dyDescent="0.25">
      <c r="A1674" s="18" t="s">
        <v>8219</v>
      </c>
      <c r="B1674" s="20">
        <v>42</v>
      </c>
    </row>
    <row r="1675" spans="1:2" x14ac:dyDescent="0.25">
      <c r="A1675" s="19" t="s">
        <v>8219</v>
      </c>
      <c r="B1675" s="21">
        <v>70</v>
      </c>
    </row>
    <row r="1676" spans="1:2" x14ac:dyDescent="0.25">
      <c r="A1676" s="18" t="s">
        <v>8219</v>
      </c>
      <c r="B1676" s="20">
        <v>30</v>
      </c>
    </row>
    <row r="1677" spans="1:2" x14ac:dyDescent="0.25">
      <c r="A1677" s="19" t="s">
        <v>8219</v>
      </c>
      <c r="B1677" s="21">
        <v>51</v>
      </c>
    </row>
    <row r="1678" spans="1:2" x14ac:dyDescent="0.25">
      <c r="A1678" s="18" t="s">
        <v>8219</v>
      </c>
      <c r="B1678" s="20">
        <v>145</v>
      </c>
    </row>
    <row r="1679" spans="1:2" x14ac:dyDescent="0.25">
      <c r="A1679" s="19" t="s">
        <v>8219</v>
      </c>
      <c r="B1679" s="21">
        <v>21</v>
      </c>
    </row>
    <row r="1680" spans="1:2" x14ac:dyDescent="0.25">
      <c r="A1680" s="18" t="s">
        <v>8219</v>
      </c>
      <c r="B1680" s="20">
        <v>286</v>
      </c>
    </row>
    <row r="1681" spans="1:2" x14ac:dyDescent="0.25">
      <c r="A1681" s="19" t="s">
        <v>8219</v>
      </c>
      <c r="B1681" s="21">
        <v>12</v>
      </c>
    </row>
    <row r="1682" spans="1:2" x14ac:dyDescent="0.25">
      <c r="A1682" s="18" t="s">
        <v>8219</v>
      </c>
      <c r="B1682" s="20">
        <v>100</v>
      </c>
    </row>
    <row r="1683" spans="1:2" x14ac:dyDescent="0.25">
      <c r="A1683" s="19" t="s">
        <v>8219</v>
      </c>
      <c r="B1683" s="21">
        <v>100</v>
      </c>
    </row>
    <row r="1684" spans="1:2" x14ac:dyDescent="0.25">
      <c r="A1684" s="18" t="s">
        <v>8219</v>
      </c>
      <c r="B1684" s="20">
        <v>34</v>
      </c>
    </row>
    <row r="1685" spans="1:2" x14ac:dyDescent="0.25">
      <c r="A1685" s="19" t="s">
        <v>8219</v>
      </c>
      <c r="B1685" s="21">
        <v>63</v>
      </c>
    </row>
    <row r="1686" spans="1:2" x14ac:dyDescent="0.25">
      <c r="A1686" s="18" t="s">
        <v>8219</v>
      </c>
      <c r="B1686" s="20">
        <v>30</v>
      </c>
    </row>
    <row r="1687" spans="1:2" x14ac:dyDescent="0.25">
      <c r="A1687" s="19" t="s">
        <v>8219</v>
      </c>
      <c r="B1687" s="21">
        <v>47</v>
      </c>
    </row>
    <row r="1688" spans="1:2" x14ac:dyDescent="0.25">
      <c r="A1688" s="18" t="s">
        <v>8219</v>
      </c>
      <c r="B1688" s="20">
        <v>237</v>
      </c>
    </row>
    <row r="1689" spans="1:2" x14ac:dyDescent="0.25">
      <c r="A1689" s="19" t="s">
        <v>8219</v>
      </c>
      <c r="B1689" s="21">
        <v>47</v>
      </c>
    </row>
    <row r="1690" spans="1:2" x14ac:dyDescent="0.25">
      <c r="A1690" s="18" t="s">
        <v>8219</v>
      </c>
      <c r="B1690" s="20">
        <v>15</v>
      </c>
    </row>
    <row r="1691" spans="1:2" x14ac:dyDescent="0.25">
      <c r="A1691" s="19" t="s">
        <v>8219</v>
      </c>
      <c r="B1691" s="21">
        <v>81</v>
      </c>
    </row>
    <row r="1692" spans="1:2" x14ac:dyDescent="0.25">
      <c r="A1692" s="18" t="s">
        <v>8219</v>
      </c>
      <c r="B1692" s="20">
        <v>122</v>
      </c>
    </row>
    <row r="1693" spans="1:2" x14ac:dyDescent="0.25">
      <c r="A1693" s="19" t="s">
        <v>8219</v>
      </c>
      <c r="B1693" s="21">
        <v>34</v>
      </c>
    </row>
    <row r="1694" spans="1:2" x14ac:dyDescent="0.25">
      <c r="A1694" s="18" t="s">
        <v>8219</v>
      </c>
      <c r="B1694" s="20">
        <v>207</v>
      </c>
    </row>
    <row r="1695" spans="1:2" x14ac:dyDescent="0.25">
      <c r="A1695" s="19" t="s">
        <v>8219</v>
      </c>
      <c r="B1695" s="21">
        <v>25</v>
      </c>
    </row>
    <row r="1696" spans="1:2" x14ac:dyDescent="0.25">
      <c r="A1696" s="18" t="s">
        <v>8219</v>
      </c>
      <c r="B1696" s="20">
        <v>72</v>
      </c>
    </row>
    <row r="1697" spans="1:2" x14ac:dyDescent="0.25">
      <c r="A1697" s="19" t="s">
        <v>8219</v>
      </c>
      <c r="B1697" s="21">
        <v>14</v>
      </c>
    </row>
    <row r="1698" spans="1:2" x14ac:dyDescent="0.25">
      <c r="A1698" s="18" t="s">
        <v>8219</v>
      </c>
      <c r="B1698" s="20">
        <v>15</v>
      </c>
    </row>
    <row r="1699" spans="1:2" x14ac:dyDescent="0.25">
      <c r="A1699" s="19" t="s">
        <v>8219</v>
      </c>
      <c r="B1699" s="21">
        <v>91</v>
      </c>
    </row>
    <row r="1700" spans="1:2" x14ac:dyDescent="0.25">
      <c r="A1700" s="18" t="s">
        <v>8219</v>
      </c>
      <c r="B1700" s="20">
        <v>24</v>
      </c>
    </row>
    <row r="1701" spans="1:2" x14ac:dyDescent="0.25">
      <c r="A1701" s="19" t="s">
        <v>8219</v>
      </c>
      <c r="B1701" s="21">
        <v>27</v>
      </c>
    </row>
    <row r="1702" spans="1:2" x14ac:dyDescent="0.25">
      <c r="A1702" s="18" t="s">
        <v>8219</v>
      </c>
      <c r="B1702" s="20">
        <v>47</v>
      </c>
    </row>
    <row r="1703" spans="1:2" x14ac:dyDescent="0.25">
      <c r="A1703" s="19" t="s">
        <v>8219</v>
      </c>
      <c r="B1703" s="21">
        <v>44</v>
      </c>
    </row>
    <row r="1704" spans="1:2" x14ac:dyDescent="0.25">
      <c r="A1704" s="18" t="s">
        <v>8219</v>
      </c>
      <c r="B1704" s="20">
        <v>72</v>
      </c>
    </row>
    <row r="1705" spans="1:2" x14ac:dyDescent="0.25">
      <c r="A1705" s="19" t="s">
        <v>8219</v>
      </c>
      <c r="B1705" s="21">
        <v>63</v>
      </c>
    </row>
    <row r="1706" spans="1:2" x14ac:dyDescent="0.25">
      <c r="A1706" s="18" t="s">
        <v>8219</v>
      </c>
      <c r="B1706" s="20">
        <v>88</v>
      </c>
    </row>
    <row r="1707" spans="1:2" x14ac:dyDescent="0.25">
      <c r="A1707" s="19" t="s">
        <v>8219</v>
      </c>
      <c r="B1707" s="21">
        <v>70</v>
      </c>
    </row>
    <row r="1708" spans="1:2" x14ac:dyDescent="0.25">
      <c r="A1708" s="18" t="s">
        <v>8219</v>
      </c>
      <c r="B1708" s="20">
        <v>50</v>
      </c>
    </row>
    <row r="1709" spans="1:2" x14ac:dyDescent="0.25">
      <c r="A1709" s="19" t="s">
        <v>8219</v>
      </c>
      <c r="B1709" s="21">
        <v>35</v>
      </c>
    </row>
    <row r="1710" spans="1:2" x14ac:dyDescent="0.25">
      <c r="A1710" s="18" t="s">
        <v>8219</v>
      </c>
      <c r="B1710" s="20">
        <v>175</v>
      </c>
    </row>
    <row r="1711" spans="1:2" x14ac:dyDescent="0.25">
      <c r="A1711" s="19" t="s">
        <v>8219</v>
      </c>
      <c r="B1711" s="21">
        <v>20</v>
      </c>
    </row>
    <row r="1712" spans="1:2" x14ac:dyDescent="0.25">
      <c r="A1712" s="18" t="s">
        <v>8219</v>
      </c>
      <c r="B1712" s="20">
        <v>54</v>
      </c>
    </row>
    <row r="1713" spans="1:2" x14ac:dyDescent="0.25">
      <c r="A1713" s="19" t="s">
        <v>8219</v>
      </c>
      <c r="B1713" s="21">
        <v>20</v>
      </c>
    </row>
    <row r="1714" spans="1:2" x14ac:dyDescent="0.25">
      <c r="A1714" s="18" t="s">
        <v>8219</v>
      </c>
      <c r="B1714" s="20">
        <v>57</v>
      </c>
    </row>
    <row r="1715" spans="1:2" x14ac:dyDescent="0.25">
      <c r="A1715" s="19" t="s">
        <v>8219</v>
      </c>
      <c r="B1715" s="21">
        <v>31</v>
      </c>
    </row>
    <row r="1716" spans="1:2" x14ac:dyDescent="0.25">
      <c r="A1716" s="18" t="s">
        <v>8219</v>
      </c>
      <c r="B1716" s="20">
        <v>31</v>
      </c>
    </row>
    <row r="1717" spans="1:2" x14ac:dyDescent="0.25">
      <c r="A1717" s="19" t="s">
        <v>8219</v>
      </c>
      <c r="B1717" s="21">
        <v>45</v>
      </c>
    </row>
    <row r="1718" spans="1:2" x14ac:dyDescent="0.25">
      <c r="A1718" s="18" t="s">
        <v>8219</v>
      </c>
      <c r="B1718" s="20">
        <v>41</v>
      </c>
    </row>
    <row r="1719" spans="1:2" x14ac:dyDescent="0.25">
      <c r="A1719" s="19" t="s">
        <v>8219</v>
      </c>
      <c r="B1719" s="21">
        <v>29</v>
      </c>
    </row>
    <row r="1720" spans="1:2" x14ac:dyDescent="0.25">
      <c r="A1720" s="18" t="s">
        <v>8219</v>
      </c>
      <c r="B1720" s="20">
        <v>58</v>
      </c>
    </row>
    <row r="1721" spans="1:2" x14ac:dyDescent="0.25">
      <c r="A1721" s="19" t="s">
        <v>8219</v>
      </c>
      <c r="B1721" s="21">
        <v>89</v>
      </c>
    </row>
    <row r="1722" spans="1:2" x14ac:dyDescent="0.25">
      <c r="A1722" s="18" t="s">
        <v>8219</v>
      </c>
      <c r="B1722" s="20">
        <v>125</v>
      </c>
    </row>
    <row r="1723" spans="1:2" x14ac:dyDescent="0.25">
      <c r="A1723" s="19" t="s">
        <v>8219</v>
      </c>
      <c r="B1723" s="21">
        <v>18</v>
      </c>
    </row>
    <row r="1724" spans="1:2" x14ac:dyDescent="0.25">
      <c r="A1724" s="18" t="s">
        <v>8219</v>
      </c>
      <c r="B1724" s="20">
        <v>32</v>
      </c>
    </row>
    <row r="1725" spans="1:2" x14ac:dyDescent="0.25">
      <c r="A1725" s="19" t="s">
        <v>8219</v>
      </c>
      <c r="B1725" s="21">
        <v>16</v>
      </c>
    </row>
    <row r="1726" spans="1:2" x14ac:dyDescent="0.25">
      <c r="A1726" s="18" t="s">
        <v>8219</v>
      </c>
      <c r="B1726" s="20">
        <v>38</v>
      </c>
    </row>
    <row r="1727" spans="1:2" x14ac:dyDescent="0.25">
      <c r="A1727" s="19" t="s">
        <v>8219</v>
      </c>
      <c r="B1727" s="21">
        <v>15</v>
      </c>
    </row>
    <row r="1728" spans="1:2" x14ac:dyDescent="0.25">
      <c r="A1728" s="18" t="s">
        <v>8219</v>
      </c>
      <c r="B1728" s="20">
        <v>23</v>
      </c>
    </row>
    <row r="1729" spans="1:2" x14ac:dyDescent="0.25">
      <c r="A1729" s="19" t="s">
        <v>8219</v>
      </c>
      <c r="B1729" s="21">
        <v>49</v>
      </c>
    </row>
    <row r="1730" spans="1:2" x14ac:dyDescent="0.25">
      <c r="A1730" s="18" t="s">
        <v>8219</v>
      </c>
      <c r="B1730" s="20">
        <v>10</v>
      </c>
    </row>
    <row r="1731" spans="1:2" x14ac:dyDescent="0.25">
      <c r="A1731" s="19" t="s">
        <v>8219</v>
      </c>
      <c r="B1731" s="21">
        <v>15</v>
      </c>
    </row>
    <row r="1732" spans="1:2" x14ac:dyDescent="0.25">
      <c r="A1732" s="18" t="s">
        <v>8219</v>
      </c>
      <c r="B1732" s="20">
        <v>57</v>
      </c>
    </row>
    <row r="1733" spans="1:2" x14ac:dyDescent="0.25">
      <c r="A1733" s="19" t="s">
        <v>8219</v>
      </c>
      <c r="B1733" s="21">
        <v>33</v>
      </c>
    </row>
    <row r="1734" spans="1:2" x14ac:dyDescent="0.25">
      <c r="A1734" s="18" t="s">
        <v>8219</v>
      </c>
      <c r="B1734" s="20">
        <v>9</v>
      </c>
    </row>
    <row r="1735" spans="1:2" x14ac:dyDescent="0.25">
      <c r="A1735" s="19" t="s">
        <v>8219</v>
      </c>
      <c r="B1735" s="21">
        <v>26</v>
      </c>
    </row>
    <row r="1736" spans="1:2" x14ac:dyDescent="0.25">
      <c r="A1736" s="18" t="s">
        <v>8219</v>
      </c>
      <c r="B1736" s="20">
        <v>69</v>
      </c>
    </row>
    <row r="1737" spans="1:2" x14ac:dyDescent="0.25">
      <c r="A1737" s="19" t="s">
        <v>8219</v>
      </c>
      <c r="B1737" s="21">
        <v>65</v>
      </c>
    </row>
    <row r="1738" spans="1:2" x14ac:dyDescent="0.25">
      <c r="A1738" s="18" t="s">
        <v>8219</v>
      </c>
      <c r="B1738" s="20">
        <v>83</v>
      </c>
    </row>
    <row r="1739" spans="1:2" x14ac:dyDescent="0.25">
      <c r="A1739" s="19" t="s">
        <v>8219</v>
      </c>
      <c r="B1739" s="21">
        <v>111</v>
      </c>
    </row>
    <row r="1740" spans="1:2" x14ac:dyDescent="0.25">
      <c r="A1740" s="18" t="s">
        <v>8219</v>
      </c>
      <c r="B1740" s="20">
        <v>46</v>
      </c>
    </row>
    <row r="1741" spans="1:2" x14ac:dyDescent="0.25">
      <c r="A1741" s="19" t="s">
        <v>8219</v>
      </c>
      <c r="B1741" s="21">
        <v>63</v>
      </c>
    </row>
    <row r="1742" spans="1:2" x14ac:dyDescent="0.25">
      <c r="A1742" s="18" t="s">
        <v>8219</v>
      </c>
      <c r="B1742" s="20">
        <v>9</v>
      </c>
    </row>
    <row r="1743" spans="1:2" x14ac:dyDescent="0.25">
      <c r="A1743" s="19" t="s">
        <v>8219</v>
      </c>
      <c r="B1743" s="21">
        <v>34</v>
      </c>
    </row>
    <row r="1744" spans="1:2" x14ac:dyDescent="0.25">
      <c r="A1744" s="18" t="s">
        <v>8219</v>
      </c>
      <c r="B1744" s="20">
        <v>112</v>
      </c>
    </row>
    <row r="1745" spans="1:2" x14ac:dyDescent="0.25">
      <c r="A1745" s="19" t="s">
        <v>8219</v>
      </c>
      <c r="B1745" s="21">
        <v>47</v>
      </c>
    </row>
    <row r="1746" spans="1:2" x14ac:dyDescent="0.25">
      <c r="A1746" s="18" t="s">
        <v>8219</v>
      </c>
      <c r="B1746" s="20">
        <v>38</v>
      </c>
    </row>
    <row r="1747" spans="1:2" x14ac:dyDescent="0.25">
      <c r="A1747" s="19" t="s">
        <v>8219</v>
      </c>
      <c r="B1747" s="21">
        <v>28</v>
      </c>
    </row>
    <row r="1748" spans="1:2" x14ac:dyDescent="0.25">
      <c r="A1748" s="18" t="s">
        <v>8219</v>
      </c>
      <c r="B1748" s="20">
        <v>78</v>
      </c>
    </row>
    <row r="1749" spans="1:2" x14ac:dyDescent="0.25">
      <c r="A1749" s="19" t="s">
        <v>8219</v>
      </c>
      <c r="B1749" s="21">
        <v>23</v>
      </c>
    </row>
    <row r="1750" spans="1:2" x14ac:dyDescent="0.25">
      <c r="A1750" s="18" t="s">
        <v>8219</v>
      </c>
      <c r="B1750" s="20">
        <v>40</v>
      </c>
    </row>
    <row r="1751" spans="1:2" x14ac:dyDescent="0.25">
      <c r="A1751" s="19" t="s">
        <v>8219</v>
      </c>
      <c r="B1751" s="21">
        <v>13</v>
      </c>
    </row>
    <row r="1752" spans="1:2" x14ac:dyDescent="0.25">
      <c r="A1752" s="18" t="s">
        <v>8219</v>
      </c>
      <c r="B1752" s="20">
        <v>18</v>
      </c>
    </row>
    <row r="1753" spans="1:2" x14ac:dyDescent="0.25">
      <c r="A1753" s="19" t="s">
        <v>8219</v>
      </c>
      <c r="B1753" s="21">
        <v>22</v>
      </c>
    </row>
    <row r="1754" spans="1:2" x14ac:dyDescent="0.25">
      <c r="A1754" s="18" t="s">
        <v>8219</v>
      </c>
      <c r="B1754" s="20">
        <v>79</v>
      </c>
    </row>
    <row r="1755" spans="1:2" x14ac:dyDescent="0.25">
      <c r="A1755" s="19" t="s">
        <v>8219</v>
      </c>
      <c r="B1755" s="21">
        <v>14</v>
      </c>
    </row>
    <row r="1756" spans="1:2" x14ac:dyDescent="0.25">
      <c r="A1756" s="18" t="s">
        <v>8219</v>
      </c>
      <c r="B1756" s="20">
        <v>51</v>
      </c>
    </row>
    <row r="1757" spans="1:2" x14ac:dyDescent="0.25">
      <c r="A1757" s="19" t="s">
        <v>8219</v>
      </c>
      <c r="B1757" s="21">
        <v>54</v>
      </c>
    </row>
    <row r="1758" spans="1:2" x14ac:dyDescent="0.25">
      <c r="A1758" s="18" t="s">
        <v>8219</v>
      </c>
      <c r="B1758" s="20">
        <v>70</v>
      </c>
    </row>
    <row r="1759" spans="1:2" x14ac:dyDescent="0.25">
      <c r="A1759" s="19" t="s">
        <v>8219</v>
      </c>
      <c r="B1759" s="21">
        <v>44</v>
      </c>
    </row>
    <row r="1760" spans="1:2" x14ac:dyDescent="0.25">
      <c r="A1760" s="18" t="s">
        <v>8219</v>
      </c>
      <c r="B1760" s="20">
        <v>55</v>
      </c>
    </row>
    <row r="1761" spans="1:2" x14ac:dyDescent="0.25">
      <c r="A1761" s="19" t="s">
        <v>8219</v>
      </c>
      <c r="B1761" s="21">
        <v>15</v>
      </c>
    </row>
    <row r="1762" spans="1:2" x14ac:dyDescent="0.25">
      <c r="A1762" s="18" t="s">
        <v>8219</v>
      </c>
      <c r="B1762" s="20">
        <v>27</v>
      </c>
    </row>
    <row r="1763" spans="1:2" x14ac:dyDescent="0.25">
      <c r="A1763" s="19" t="s">
        <v>8219</v>
      </c>
      <c r="B1763" s="21">
        <v>21</v>
      </c>
    </row>
    <row r="1764" spans="1:2" x14ac:dyDescent="0.25">
      <c r="A1764" s="18" t="s">
        <v>8219</v>
      </c>
      <c r="B1764" s="20">
        <v>162</v>
      </c>
    </row>
    <row r="1765" spans="1:2" x14ac:dyDescent="0.25">
      <c r="A1765" s="19" t="s">
        <v>8219</v>
      </c>
      <c r="B1765" s="21">
        <v>23</v>
      </c>
    </row>
    <row r="1766" spans="1:2" x14ac:dyDescent="0.25">
      <c r="A1766" s="18" t="s">
        <v>8219</v>
      </c>
      <c r="B1766" s="20">
        <v>72</v>
      </c>
    </row>
    <row r="1767" spans="1:2" x14ac:dyDescent="0.25">
      <c r="A1767" s="19" t="s">
        <v>8219</v>
      </c>
      <c r="B1767" s="21">
        <v>68</v>
      </c>
    </row>
    <row r="1768" spans="1:2" x14ac:dyDescent="0.25">
      <c r="A1768" s="18" t="s">
        <v>8219</v>
      </c>
      <c r="B1768" s="20">
        <v>20</v>
      </c>
    </row>
    <row r="1769" spans="1:2" x14ac:dyDescent="0.25">
      <c r="A1769" s="19" t="s">
        <v>8219</v>
      </c>
      <c r="B1769" s="21">
        <v>26</v>
      </c>
    </row>
    <row r="1770" spans="1:2" x14ac:dyDescent="0.25">
      <c r="A1770" s="18" t="s">
        <v>8219</v>
      </c>
      <c r="B1770" s="20">
        <v>72</v>
      </c>
    </row>
    <row r="1771" spans="1:2" x14ac:dyDescent="0.25">
      <c r="A1771" s="19" t="s">
        <v>8219</v>
      </c>
      <c r="B1771" s="21">
        <v>3</v>
      </c>
    </row>
    <row r="1772" spans="1:2" x14ac:dyDescent="0.25">
      <c r="A1772" s="18" t="s">
        <v>8219</v>
      </c>
      <c r="B1772" s="20">
        <v>18</v>
      </c>
    </row>
    <row r="1773" spans="1:2" x14ac:dyDescent="0.25">
      <c r="A1773" s="19" t="s">
        <v>8219</v>
      </c>
      <c r="B1773" s="21">
        <v>30</v>
      </c>
    </row>
    <row r="1774" spans="1:2" x14ac:dyDescent="0.25">
      <c r="A1774" s="18" t="s">
        <v>8219</v>
      </c>
      <c r="B1774" s="20">
        <v>23</v>
      </c>
    </row>
    <row r="1775" spans="1:2" x14ac:dyDescent="0.25">
      <c r="A1775" s="19" t="s">
        <v>8219</v>
      </c>
      <c r="B1775" s="21">
        <v>54</v>
      </c>
    </row>
    <row r="1776" spans="1:2" x14ac:dyDescent="0.25">
      <c r="A1776" s="18" t="s">
        <v>8219</v>
      </c>
      <c r="B1776" s="20">
        <v>26</v>
      </c>
    </row>
    <row r="1777" spans="1:2" x14ac:dyDescent="0.25">
      <c r="A1777" s="19" t="s">
        <v>8219</v>
      </c>
      <c r="B1777" s="21">
        <v>9</v>
      </c>
    </row>
    <row r="1778" spans="1:2" x14ac:dyDescent="0.25">
      <c r="A1778" s="18" t="s">
        <v>8219</v>
      </c>
      <c r="B1778" s="20">
        <v>27</v>
      </c>
    </row>
    <row r="1779" spans="1:2" x14ac:dyDescent="0.25">
      <c r="A1779" s="19" t="s">
        <v>8219</v>
      </c>
      <c r="B1779" s="21">
        <v>30</v>
      </c>
    </row>
    <row r="1780" spans="1:2" x14ac:dyDescent="0.25">
      <c r="A1780" s="18" t="s">
        <v>8219</v>
      </c>
      <c r="B1780" s="20">
        <v>52</v>
      </c>
    </row>
    <row r="1781" spans="1:2" x14ac:dyDescent="0.25">
      <c r="A1781" s="19" t="s">
        <v>8219</v>
      </c>
      <c r="B1781" s="21">
        <v>17</v>
      </c>
    </row>
    <row r="1782" spans="1:2" x14ac:dyDescent="0.25">
      <c r="A1782" s="18" t="s">
        <v>8219</v>
      </c>
      <c r="B1782" s="20">
        <v>19</v>
      </c>
    </row>
    <row r="1783" spans="1:2" x14ac:dyDescent="0.25">
      <c r="A1783" s="19" t="s">
        <v>8219</v>
      </c>
      <c r="B1783" s="21">
        <v>77</v>
      </c>
    </row>
    <row r="1784" spans="1:2" x14ac:dyDescent="0.25">
      <c r="A1784" s="18" t="s">
        <v>8219</v>
      </c>
      <c r="B1784" s="20">
        <v>21</v>
      </c>
    </row>
    <row r="1785" spans="1:2" x14ac:dyDescent="0.25">
      <c r="A1785" s="19" t="s">
        <v>8219</v>
      </c>
      <c r="B1785" s="21">
        <v>38</v>
      </c>
    </row>
    <row r="1786" spans="1:2" x14ac:dyDescent="0.25">
      <c r="A1786" s="18" t="s">
        <v>8219</v>
      </c>
      <c r="B1786" s="20">
        <v>28</v>
      </c>
    </row>
    <row r="1787" spans="1:2" x14ac:dyDescent="0.25">
      <c r="A1787" s="19" t="s">
        <v>8219</v>
      </c>
      <c r="B1787" s="21">
        <v>48</v>
      </c>
    </row>
    <row r="1788" spans="1:2" x14ac:dyDescent="0.25">
      <c r="A1788" s="18" t="s">
        <v>8219</v>
      </c>
      <c r="B1788" s="20">
        <v>46</v>
      </c>
    </row>
    <row r="1789" spans="1:2" x14ac:dyDescent="0.25">
      <c r="A1789" s="19" t="s">
        <v>8219</v>
      </c>
      <c r="B1789" s="21">
        <v>30</v>
      </c>
    </row>
    <row r="1790" spans="1:2" x14ac:dyDescent="0.25">
      <c r="A1790" s="18" t="s">
        <v>8219</v>
      </c>
      <c r="B1790" s="20">
        <v>64</v>
      </c>
    </row>
    <row r="1791" spans="1:2" x14ac:dyDescent="0.25">
      <c r="A1791" s="19" t="s">
        <v>8219</v>
      </c>
      <c r="B1791" s="21">
        <v>15</v>
      </c>
    </row>
    <row r="1792" spans="1:2" x14ac:dyDescent="0.25">
      <c r="A1792" s="18" t="s">
        <v>8219</v>
      </c>
      <c r="B1792" s="20">
        <v>41</v>
      </c>
    </row>
    <row r="1793" spans="1:2" x14ac:dyDescent="0.25">
      <c r="A1793" s="19" t="s">
        <v>8219</v>
      </c>
      <c r="B1793" s="21">
        <v>35</v>
      </c>
    </row>
    <row r="1794" spans="1:2" x14ac:dyDescent="0.25">
      <c r="A1794" s="18" t="s">
        <v>8219</v>
      </c>
      <c r="B1794" s="20">
        <v>45</v>
      </c>
    </row>
    <row r="1795" spans="1:2" x14ac:dyDescent="0.25">
      <c r="A1795" s="19" t="s">
        <v>8219</v>
      </c>
      <c r="B1795" s="21">
        <v>62</v>
      </c>
    </row>
    <row r="1796" spans="1:2" x14ac:dyDescent="0.25">
      <c r="A1796" s="18" t="s">
        <v>8219</v>
      </c>
      <c r="B1796" s="20">
        <v>22</v>
      </c>
    </row>
    <row r="1797" spans="1:2" x14ac:dyDescent="0.25">
      <c r="A1797" s="19" t="s">
        <v>8219</v>
      </c>
      <c r="B1797" s="21">
        <v>18</v>
      </c>
    </row>
    <row r="1798" spans="1:2" x14ac:dyDescent="0.25">
      <c r="A1798" s="18" t="s">
        <v>8219</v>
      </c>
      <c r="B1798" s="20">
        <v>12</v>
      </c>
    </row>
    <row r="1799" spans="1:2" x14ac:dyDescent="0.25">
      <c r="A1799" s="19" t="s">
        <v>8219</v>
      </c>
      <c r="B1799" s="21">
        <v>44</v>
      </c>
    </row>
    <row r="1800" spans="1:2" x14ac:dyDescent="0.25">
      <c r="A1800" s="18" t="s">
        <v>8219</v>
      </c>
      <c r="B1800" s="20">
        <v>27</v>
      </c>
    </row>
    <row r="1801" spans="1:2" x14ac:dyDescent="0.25">
      <c r="A1801" s="19" t="s">
        <v>8219</v>
      </c>
      <c r="B1801" s="21">
        <v>38</v>
      </c>
    </row>
    <row r="1802" spans="1:2" x14ac:dyDescent="0.25">
      <c r="A1802" s="18" t="s">
        <v>8219</v>
      </c>
      <c r="B1802" s="20">
        <v>28</v>
      </c>
    </row>
    <row r="1803" spans="1:2" x14ac:dyDescent="0.25">
      <c r="A1803" s="19" t="s">
        <v>8219</v>
      </c>
      <c r="B1803" s="21">
        <v>24</v>
      </c>
    </row>
    <row r="1804" spans="1:2" x14ac:dyDescent="0.25">
      <c r="A1804" s="18" t="s">
        <v>8219</v>
      </c>
      <c r="B1804" s="20">
        <v>65</v>
      </c>
    </row>
    <row r="1805" spans="1:2" x14ac:dyDescent="0.25">
      <c r="A1805" s="19" t="s">
        <v>8219</v>
      </c>
      <c r="B1805" s="21">
        <v>46</v>
      </c>
    </row>
    <row r="1806" spans="1:2" x14ac:dyDescent="0.25">
      <c r="A1806" s="18" t="s">
        <v>8219</v>
      </c>
      <c r="B1806" s="20">
        <v>85</v>
      </c>
    </row>
    <row r="1807" spans="1:2" x14ac:dyDescent="0.25">
      <c r="A1807" s="19" t="s">
        <v>8219</v>
      </c>
      <c r="B1807" s="21">
        <v>66</v>
      </c>
    </row>
    <row r="1808" spans="1:2" x14ac:dyDescent="0.25">
      <c r="A1808" s="18" t="s">
        <v>8219</v>
      </c>
      <c r="B1808" s="20">
        <v>165</v>
      </c>
    </row>
    <row r="1809" spans="1:2" x14ac:dyDescent="0.25">
      <c r="A1809" s="19" t="s">
        <v>8219</v>
      </c>
      <c r="B1809" s="21">
        <v>17</v>
      </c>
    </row>
    <row r="1810" spans="1:2" x14ac:dyDescent="0.25">
      <c r="A1810" s="18" t="s">
        <v>8219</v>
      </c>
      <c r="B1810" s="20">
        <v>3</v>
      </c>
    </row>
    <row r="1811" spans="1:2" x14ac:dyDescent="0.25">
      <c r="A1811" s="19" t="s">
        <v>8219</v>
      </c>
      <c r="B1811" s="21">
        <v>17</v>
      </c>
    </row>
    <row r="1812" spans="1:2" x14ac:dyDescent="0.25">
      <c r="A1812" s="18" t="s">
        <v>8219</v>
      </c>
      <c r="B1812" s="20">
        <v>91</v>
      </c>
    </row>
    <row r="1813" spans="1:2" x14ac:dyDescent="0.25">
      <c r="A1813" s="19" t="s">
        <v>8219</v>
      </c>
      <c r="B1813" s="21">
        <v>67</v>
      </c>
    </row>
    <row r="1814" spans="1:2" x14ac:dyDescent="0.25">
      <c r="A1814" s="18" t="s">
        <v>8219</v>
      </c>
      <c r="B1814" s="20">
        <v>18</v>
      </c>
    </row>
    <row r="1815" spans="1:2" x14ac:dyDescent="0.25">
      <c r="A1815" s="19" t="s">
        <v>8219</v>
      </c>
      <c r="B1815" s="21">
        <v>21</v>
      </c>
    </row>
    <row r="1816" spans="1:2" x14ac:dyDescent="0.25">
      <c r="A1816" s="18" t="s">
        <v>8219</v>
      </c>
      <c r="B1816" s="20">
        <v>40</v>
      </c>
    </row>
    <row r="1817" spans="1:2" x14ac:dyDescent="0.25">
      <c r="A1817" s="19" t="s">
        <v>8219</v>
      </c>
      <c r="B1817" s="21">
        <v>78</v>
      </c>
    </row>
    <row r="1818" spans="1:2" x14ac:dyDescent="0.25">
      <c r="A1818" s="18" t="s">
        <v>8219</v>
      </c>
      <c r="B1818" s="20">
        <v>26</v>
      </c>
    </row>
    <row r="1819" spans="1:2" x14ac:dyDescent="0.25">
      <c r="A1819" s="19" t="s">
        <v>8219</v>
      </c>
      <c r="B1819" s="21">
        <v>14</v>
      </c>
    </row>
    <row r="1820" spans="1:2" x14ac:dyDescent="0.25">
      <c r="A1820" s="18" t="s">
        <v>8219</v>
      </c>
      <c r="B1820" s="20">
        <v>44</v>
      </c>
    </row>
    <row r="1821" spans="1:2" x14ac:dyDescent="0.25">
      <c r="A1821" s="19" t="s">
        <v>8219</v>
      </c>
      <c r="B1821" s="21">
        <v>9</v>
      </c>
    </row>
    <row r="1822" spans="1:2" x14ac:dyDescent="0.25">
      <c r="A1822" s="18" t="s">
        <v>8219</v>
      </c>
      <c r="B1822" s="20">
        <v>30</v>
      </c>
    </row>
    <row r="1823" spans="1:2" x14ac:dyDescent="0.25">
      <c r="A1823" s="19" t="s">
        <v>8219</v>
      </c>
      <c r="B1823" s="21">
        <v>45</v>
      </c>
    </row>
    <row r="1824" spans="1:2" x14ac:dyDescent="0.25">
      <c r="A1824" s="18" t="s">
        <v>8219</v>
      </c>
      <c r="B1824" s="20">
        <v>56</v>
      </c>
    </row>
    <row r="1825" spans="1:2" x14ac:dyDescent="0.25">
      <c r="A1825" s="19" t="s">
        <v>8219</v>
      </c>
      <c r="B1825" s="21">
        <v>46</v>
      </c>
    </row>
    <row r="1826" spans="1:2" x14ac:dyDescent="0.25">
      <c r="A1826" s="18" t="s">
        <v>8219</v>
      </c>
      <c r="B1826" s="20">
        <v>34</v>
      </c>
    </row>
    <row r="1827" spans="1:2" x14ac:dyDescent="0.25">
      <c r="A1827" s="19" t="s">
        <v>8219</v>
      </c>
      <c r="B1827" s="21">
        <v>98</v>
      </c>
    </row>
    <row r="1828" spans="1:2" x14ac:dyDescent="0.25">
      <c r="A1828" s="18" t="s">
        <v>8219</v>
      </c>
      <c r="B1828" s="20">
        <v>46</v>
      </c>
    </row>
    <row r="1829" spans="1:2" x14ac:dyDescent="0.25">
      <c r="A1829" s="19" t="s">
        <v>8219</v>
      </c>
      <c r="B1829" s="21">
        <v>10</v>
      </c>
    </row>
    <row r="1830" spans="1:2" x14ac:dyDescent="0.25">
      <c r="A1830" s="18" t="s">
        <v>8219</v>
      </c>
      <c r="B1830" s="20">
        <v>76</v>
      </c>
    </row>
    <row r="1831" spans="1:2" x14ac:dyDescent="0.25">
      <c r="A1831" s="19" t="s">
        <v>8219</v>
      </c>
      <c r="B1831" s="21">
        <v>104</v>
      </c>
    </row>
    <row r="1832" spans="1:2" x14ac:dyDescent="0.25">
      <c r="A1832" s="18" t="s">
        <v>8219</v>
      </c>
      <c r="B1832" s="20">
        <v>87</v>
      </c>
    </row>
    <row r="1833" spans="1:2" x14ac:dyDescent="0.25">
      <c r="A1833" s="19" t="s">
        <v>8219</v>
      </c>
      <c r="B1833" s="21">
        <v>29</v>
      </c>
    </row>
    <row r="1834" spans="1:2" x14ac:dyDescent="0.25">
      <c r="A1834" s="18" t="s">
        <v>8219</v>
      </c>
      <c r="B1834" s="20">
        <v>51</v>
      </c>
    </row>
    <row r="1835" spans="1:2" x14ac:dyDescent="0.25">
      <c r="A1835" s="19" t="s">
        <v>8219</v>
      </c>
      <c r="B1835" s="21">
        <v>12</v>
      </c>
    </row>
    <row r="1836" spans="1:2" x14ac:dyDescent="0.25">
      <c r="A1836" s="18" t="s">
        <v>8219</v>
      </c>
      <c r="B1836" s="20">
        <v>72</v>
      </c>
    </row>
    <row r="1837" spans="1:2" x14ac:dyDescent="0.25">
      <c r="A1837" s="19" t="s">
        <v>8219</v>
      </c>
      <c r="B1837" s="21">
        <v>21</v>
      </c>
    </row>
    <row r="1838" spans="1:2" x14ac:dyDescent="0.25">
      <c r="A1838" s="18" t="s">
        <v>8219</v>
      </c>
      <c r="B1838" s="20">
        <v>42</v>
      </c>
    </row>
    <row r="1839" spans="1:2" x14ac:dyDescent="0.25">
      <c r="A1839" s="19" t="s">
        <v>8219</v>
      </c>
      <c r="B1839" s="21">
        <v>71</v>
      </c>
    </row>
    <row r="1840" spans="1:2" x14ac:dyDescent="0.25">
      <c r="A1840" s="18" t="s">
        <v>8219</v>
      </c>
      <c r="B1840" s="20">
        <v>168</v>
      </c>
    </row>
    <row r="1841" spans="1:2" x14ac:dyDescent="0.25">
      <c r="A1841" s="19" t="s">
        <v>8219</v>
      </c>
      <c r="B1841" s="21">
        <v>19</v>
      </c>
    </row>
    <row r="1842" spans="1:2" x14ac:dyDescent="0.25">
      <c r="A1842" s="18" t="s">
        <v>8219</v>
      </c>
      <c r="B1842" s="20">
        <v>37</v>
      </c>
    </row>
    <row r="1843" spans="1:2" x14ac:dyDescent="0.25">
      <c r="A1843" s="19" t="s">
        <v>8219</v>
      </c>
      <c r="B1843" s="21">
        <v>36</v>
      </c>
    </row>
    <row r="1844" spans="1:2" x14ac:dyDescent="0.25">
      <c r="A1844" s="18" t="s">
        <v>8219</v>
      </c>
      <c r="B1844" s="20">
        <v>14</v>
      </c>
    </row>
    <row r="1845" spans="1:2" x14ac:dyDescent="0.25">
      <c r="A1845" s="19" t="s">
        <v>8219</v>
      </c>
      <c r="B1845" s="21">
        <v>18</v>
      </c>
    </row>
    <row r="1846" spans="1:2" x14ac:dyDescent="0.25">
      <c r="A1846" s="18" t="s">
        <v>8219</v>
      </c>
      <c r="B1846" s="20">
        <v>82</v>
      </c>
    </row>
    <row r="1847" spans="1:2" x14ac:dyDescent="0.25">
      <c r="A1847" s="19" t="s">
        <v>8219</v>
      </c>
      <c r="B1847" s="21">
        <v>43</v>
      </c>
    </row>
    <row r="1848" spans="1:2" x14ac:dyDescent="0.25">
      <c r="A1848" s="18" t="s">
        <v>8219</v>
      </c>
      <c r="B1848" s="20">
        <v>8</v>
      </c>
    </row>
    <row r="1849" spans="1:2" x14ac:dyDescent="0.25">
      <c r="A1849" s="19" t="s">
        <v>8219</v>
      </c>
      <c r="B1849" s="21">
        <v>45</v>
      </c>
    </row>
    <row r="1850" spans="1:2" x14ac:dyDescent="0.25">
      <c r="A1850" s="18" t="s">
        <v>8219</v>
      </c>
      <c r="B1850" s="20">
        <v>20</v>
      </c>
    </row>
    <row r="1851" spans="1:2" x14ac:dyDescent="0.25">
      <c r="A1851" s="19" t="s">
        <v>8219</v>
      </c>
      <c r="B1851" s="21">
        <v>31</v>
      </c>
    </row>
    <row r="1852" spans="1:2" x14ac:dyDescent="0.25">
      <c r="A1852" s="18" t="s">
        <v>8219</v>
      </c>
      <c r="B1852" s="20">
        <v>25</v>
      </c>
    </row>
    <row r="1853" spans="1:2" x14ac:dyDescent="0.25">
      <c r="A1853" s="19" t="s">
        <v>8219</v>
      </c>
      <c r="B1853" s="21">
        <v>14</v>
      </c>
    </row>
    <row r="1854" spans="1:2" x14ac:dyDescent="0.25">
      <c r="A1854" s="18" t="s">
        <v>8219</v>
      </c>
      <c r="B1854" s="20">
        <v>45</v>
      </c>
    </row>
    <row r="1855" spans="1:2" x14ac:dyDescent="0.25">
      <c r="A1855" s="19" t="s">
        <v>8219</v>
      </c>
      <c r="B1855" s="21">
        <v>20</v>
      </c>
    </row>
    <row r="1856" spans="1:2" x14ac:dyDescent="0.25">
      <c r="A1856" s="18" t="s">
        <v>8219</v>
      </c>
      <c r="B1856" s="20">
        <v>39</v>
      </c>
    </row>
    <row r="1857" spans="1:2" x14ac:dyDescent="0.25">
      <c r="A1857" s="19" t="s">
        <v>8219</v>
      </c>
      <c r="B1857" s="21">
        <v>16</v>
      </c>
    </row>
    <row r="1858" spans="1:2" x14ac:dyDescent="0.25">
      <c r="A1858" s="18" t="s">
        <v>8219</v>
      </c>
      <c r="B1858" s="20">
        <v>37</v>
      </c>
    </row>
    <row r="1859" spans="1:2" x14ac:dyDescent="0.25">
      <c r="A1859" s="19" t="s">
        <v>8219</v>
      </c>
      <c r="B1859" s="21">
        <v>14</v>
      </c>
    </row>
    <row r="1860" spans="1:2" x14ac:dyDescent="0.25">
      <c r="A1860" s="18" t="s">
        <v>8219</v>
      </c>
      <c r="B1860" s="20">
        <v>21</v>
      </c>
    </row>
    <row r="1861" spans="1:2" x14ac:dyDescent="0.25">
      <c r="A1861" s="19" t="s">
        <v>8219</v>
      </c>
      <c r="B1861" s="21">
        <v>69</v>
      </c>
    </row>
    <row r="1862" spans="1:2" x14ac:dyDescent="0.25">
      <c r="A1862" s="18" t="s">
        <v>8219</v>
      </c>
      <c r="B1862" s="20">
        <v>16</v>
      </c>
    </row>
    <row r="1863" spans="1:2" x14ac:dyDescent="0.25">
      <c r="A1863" s="19" t="s">
        <v>8219</v>
      </c>
      <c r="B1863" s="21">
        <v>55</v>
      </c>
    </row>
    <row r="1864" spans="1:2" x14ac:dyDescent="0.25">
      <c r="A1864" s="18" t="s">
        <v>8219</v>
      </c>
      <c r="B1864" s="20">
        <v>27</v>
      </c>
    </row>
    <row r="1865" spans="1:2" x14ac:dyDescent="0.25">
      <c r="A1865" s="19" t="s">
        <v>8219</v>
      </c>
      <c r="B1865" s="21">
        <v>36</v>
      </c>
    </row>
    <row r="1866" spans="1:2" x14ac:dyDescent="0.25">
      <c r="A1866" s="18" t="s">
        <v>8219</v>
      </c>
      <c r="B1866" s="20">
        <v>19</v>
      </c>
    </row>
    <row r="1867" spans="1:2" x14ac:dyDescent="0.25">
      <c r="A1867" s="19" t="s">
        <v>8219</v>
      </c>
      <c r="B1867" s="21">
        <v>12</v>
      </c>
    </row>
    <row r="1868" spans="1:2" x14ac:dyDescent="0.25">
      <c r="A1868" s="18" t="s">
        <v>8219</v>
      </c>
      <c r="B1868" s="20">
        <v>17</v>
      </c>
    </row>
    <row r="1869" spans="1:2" x14ac:dyDescent="0.25">
      <c r="A1869" s="19" t="s">
        <v>8219</v>
      </c>
      <c r="B1869" s="21">
        <v>114</v>
      </c>
    </row>
    <row r="1870" spans="1:2" x14ac:dyDescent="0.25">
      <c r="A1870" s="18" t="s">
        <v>8219</v>
      </c>
      <c r="B1870" s="20">
        <v>93</v>
      </c>
    </row>
    <row r="1871" spans="1:2" x14ac:dyDescent="0.25">
      <c r="A1871" s="19" t="s">
        <v>8219</v>
      </c>
      <c r="B1871" s="21">
        <v>36</v>
      </c>
    </row>
    <row r="1872" spans="1:2" x14ac:dyDescent="0.25">
      <c r="A1872" s="18" t="s">
        <v>8219</v>
      </c>
      <c r="B1872" s="20">
        <v>61</v>
      </c>
    </row>
    <row r="1873" spans="1:2" x14ac:dyDescent="0.25">
      <c r="A1873" s="19" t="s">
        <v>8219</v>
      </c>
      <c r="B1873" s="21">
        <v>47</v>
      </c>
    </row>
    <row r="1874" spans="1:2" x14ac:dyDescent="0.25">
      <c r="A1874" s="18" t="s">
        <v>8219</v>
      </c>
      <c r="B1874" s="20">
        <v>17</v>
      </c>
    </row>
    <row r="1875" spans="1:2" x14ac:dyDescent="0.25">
      <c r="A1875" s="19" t="s">
        <v>8219</v>
      </c>
      <c r="B1875" s="21">
        <v>63</v>
      </c>
    </row>
    <row r="1876" spans="1:2" x14ac:dyDescent="0.25">
      <c r="A1876" s="18" t="s">
        <v>8219</v>
      </c>
      <c r="B1876" s="20">
        <v>9</v>
      </c>
    </row>
    <row r="1877" spans="1:2" x14ac:dyDescent="0.25">
      <c r="A1877" s="19" t="s">
        <v>8219</v>
      </c>
      <c r="B1877" s="21">
        <v>30</v>
      </c>
    </row>
    <row r="1878" spans="1:2" x14ac:dyDescent="0.25">
      <c r="A1878" s="18" t="s">
        <v>8219</v>
      </c>
      <c r="B1878" s="20">
        <v>23</v>
      </c>
    </row>
    <row r="1879" spans="1:2" x14ac:dyDescent="0.25">
      <c r="A1879" s="19" t="s">
        <v>8219</v>
      </c>
      <c r="B1879" s="21">
        <v>33</v>
      </c>
    </row>
    <row r="1880" spans="1:2" x14ac:dyDescent="0.25">
      <c r="A1880" s="18" t="s">
        <v>8219</v>
      </c>
      <c r="B1880" s="20">
        <v>39</v>
      </c>
    </row>
    <row r="1881" spans="1:2" x14ac:dyDescent="0.25">
      <c r="A1881" s="19" t="s">
        <v>8219</v>
      </c>
      <c r="B1881" s="21">
        <v>17</v>
      </c>
    </row>
    <row r="1882" spans="1:2" x14ac:dyDescent="0.25">
      <c r="A1882" s="18" t="s">
        <v>8219</v>
      </c>
      <c r="B1882" s="20">
        <v>6</v>
      </c>
    </row>
    <row r="1883" spans="1:2" x14ac:dyDescent="0.25">
      <c r="A1883" s="19" t="s">
        <v>8219</v>
      </c>
      <c r="B1883" s="21">
        <v>39</v>
      </c>
    </row>
    <row r="1884" spans="1:2" x14ac:dyDescent="0.25">
      <c r="A1884" s="18" t="s">
        <v>8219</v>
      </c>
      <c r="B1884" s="20">
        <v>57</v>
      </c>
    </row>
    <row r="1885" spans="1:2" x14ac:dyDescent="0.25">
      <c r="A1885" s="19" t="s">
        <v>8219</v>
      </c>
      <c r="B1885" s="21">
        <v>56</v>
      </c>
    </row>
    <row r="1886" spans="1:2" x14ac:dyDescent="0.25">
      <c r="A1886" s="18" t="s">
        <v>8219</v>
      </c>
      <c r="B1886" s="20">
        <v>13</v>
      </c>
    </row>
    <row r="1887" spans="1:2" x14ac:dyDescent="0.25">
      <c r="A1887" s="19" t="s">
        <v>8219</v>
      </c>
      <c r="B1887" s="21">
        <v>95</v>
      </c>
    </row>
    <row r="1888" spans="1:2" x14ac:dyDescent="0.25">
      <c r="A1888" s="18" t="s">
        <v>8219</v>
      </c>
      <c r="B1888" s="20">
        <v>80</v>
      </c>
    </row>
    <row r="1889" spans="1:2" x14ac:dyDescent="0.25">
      <c r="A1889" s="19" t="s">
        <v>8219</v>
      </c>
      <c r="B1889" s="21">
        <v>133</v>
      </c>
    </row>
    <row r="1890" spans="1:2" x14ac:dyDescent="0.25">
      <c r="A1890" s="18" t="s">
        <v>8219</v>
      </c>
      <c r="B1890" s="20">
        <v>44</v>
      </c>
    </row>
    <row r="1891" spans="1:2" x14ac:dyDescent="0.25">
      <c r="A1891" s="19" t="s">
        <v>8219</v>
      </c>
      <c r="B1891" s="21">
        <v>30</v>
      </c>
    </row>
    <row r="1892" spans="1:2" x14ac:dyDescent="0.25">
      <c r="A1892" s="18" t="s">
        <v>8219</v>
      </c>
      <c r="B1892" s="20">
        <v>56</v>
      </c>
    </row>
    <row r="1893" spans="1:2" x14ac:dyDescent="0.25">
      <c r="A1893" s="19" t="s">
        <v>8219</v>
      </c>
      <c r="B1893" s="21">
        <v>66</v>
      </c>
    </row>
    <row r="1894" spans="1:2" x14ac:dyDescent="0.25">
      <c r="A1894" s="18" t="s">
        <v>8219</v>
      </c>
      <c r="B1894" s="20">
        <v>29</v>
      </c>
    </row>
    <row r="1895" spans="1:2" x14ac:dyDescent="0.25">
      <c r="A1895" s="19" t="s">
        <v>8219</v>
      </c>
      <c r="B1895" s="21">
        <v>72</v>
      </c>
    </row>
    <row r="1896" spans="1:2" x14ac:dyDescent="0.25">
      <c r="A1896" s="18" t="s">
        <v>8219</v>
      </c>
      <c r="B1896" s="20">
        <v>27</v>
      </c>
    </row>
    <row r="1897" spans="1:2" x14ac:dyDescent="0.25">
      <c r="A1897" s="19" t="s">
        <v>8219</v>
      </c>
      <c r="B1897" s="21">
        <v>10</v>
      </c>
    </row>
    <row r="1898" spans="1:2" x14ac:dyDescent="0.25">
      <c r="A1898" s="18" t="s">
        <v>8219</v>
      </c>
      <c r="B1898" s="20">
        <v>35</v>
      </c>
    </row>
    <row r="1899" spans="1:2" x14ac:dyDescent="0.25">
      <c r="A1899" s="19" t="s">
        <v>8219</v>
      </c>
      <c r="B1899" s="21">
        <v>29</v>
      </c>
    </row>
    <row r="1900" spans="1:2" x14ac:dyDescent="0.25">
      <c r="A1900" s="18" t="s">
        <v>8219</v>
      </c>
      <c r="B1900" s="20">
        <v>13</v>
      </c>
    </row>
    <row r="1901" spans="1:2" x14ac:dyDescent="0.25">
      <c r="A1901" s="19" t="s">
        <v>8219</v>
      </c>
      <c r="B1901" s="21">
        <v>72</v>
      </c>
    </row>
    <row r="1902" spans="1:2" x14ac:dyDescent="0.25">
      <c r="A1902" s="18" t="s">
        <v>8219</v>
      </c>
      <c r="B1902" s="20">
        <v>78</v>
      </c>
    </row>
    <row r="1903" spans="1:2" x14ac:dyDescent="0.25">
      <c r="A1903" s="19" t="s">
        <v>8219</v>
      </c>
      <c r="B1903" s="21">
        <v>49</v>
      </c>
    </row>
    <row r="1904" spans="1:2" x14ac:dyDescent="0.25">
      <c r="A1904" s="18" t="s">
        <v>8219</v>
      </c>
      <c r="B1904" s="20">
        <v>42</v>
      </c>
    </row>
    <row r="1905" spans="1:2" x14ac:dyDescent="0.25">
      <c r="A1905" s="19" t="s">
        <v>8219</v>
      </c>
      <c r="B1905" s="21">
        <v>35</v>
      </c>
    </row>
    <row r="1906" spans="1:2" x14ac:dyDescent="0.25">
      <c r="A1906" s="18" t="s">
        <v>8219</v>
      </c>
      <c r="B1906" s="20">
        <v>42</v>
      </c>
    </row>
    <row r="1907" spans="1:2" x14ac:dyDescent="0.25">
      <c r="A1907" s="19" t="s">
        <v>8219</v>
      </c>
      <c r="B1907" s="21">
        <v>42</v>
      </c>
    </row>
    <row r="1908" spans="1:2" x14ac:dyDescent="0.25">
      <c r="A1908" s="18" t="s">
        <v>8219</v>
      </c>
      <c r="B1908" s="20">
        <v>31</v>
      </c>
    </row>
    <row r="1909" spans="1:2" x14ac:dyDescent="0.25">
      <c r="A1909" s="19" t="s">
        <v>8219</v>
      </c>
      <c r="B1909" s="21">
        <v>38</v>
      </c>
    </row>
    <row r="1910" spans="1:2" x14ac:dyDescent="0.25">
      <c r="A1910" s="18" t="s">
        <v>8219</v>
      </c>
      <c r="B1910" s="20">
        <v>8</v>
      </c>
    </row>
    <row r="1911" spans="1:2" x14ac:dyDescent="0.25">
      <c r="A1911" s="19" t="s">
        <v>8219</v>
      </c>
      <c r="B1911" s="21">
        <v>39</v>
      </c>
    </row>
    <row r="1912" spans="1:2" x14ac:dyDescent="0.25">
      <c r="A1912" s="18" t="s">
        <v>8219</v>
      </c>
      <c r="B1912" s="20">
        <v>29</v>
      </c>
    </row>
    <row r="1913" spans="1:2" x14ac:dyDescent="0.25">
      <c r="A1913" s="19" t="s">
        <v>8219</v>
      </c>
      <c r="B1913" s="21">
        <v>72</v>
      </c>
    </row>
    <row r="1914" spans="1:2" x14ac:dyDescent="0.25">
      <c r="A1914" s="18" t="s">
        <v>8219</v>
      </c>
      <c r="B1914" s="20">
        <v>15</v>
      </c>
    </row>
    <row r="1915" spans="1:2" x14ac:dyDescent="0.25">
      <c r="A1915" s="19" t="s">
        <v>8219</v>
      </c>
      <c r="B1915" s="21">
        <v>33</v>
      </c>
    </row>
    <row r="1916" spans="1:2" x14ac:dyDescent="0.25">
      <c r="A1916" s="18" t="s">
        <v>8219</v>
      </c>
      <c r="B1916" s="20">
        <v>15</v>
      </c>
    </row>
    <row r="1917" spans="1:2" x14ac:dyDescent="0.25">
      <c r="A1917" s="19" t="s">
        <v>8219</v>
      </c>
      <c r="B1917" s="21">
        <v>19</v>
      </c>
    </row>
    <row r="1918" spans="1:2" x14ac:dyDescent="0.25">
      <c r="A1918" s="18" t="s">
        <v>8219</v>
      </c>
      <c r="B1918" s="20">
        <v>17</v>
      </c>
    </row>
    <row r="1919" spans="1:2" x14ac:dyDescent="0.25">
      <c r="A1919" s="19" t="s">
        <v>8219</v>
      </c>
      <c r="B1919" s="21">
        <v>44</v>
      </c>
    </row>
    <row r="1920" spans="1:2" x14ac:dyDescent="0.25">
      <c r="A1920" s="18" t="s">
        <v>8219</v>
      </c>
      <c r="B1920" s="20">
        <v>10</v>
      </c>
    </row>
    <row r="1921" spans="1:2" x14ac:dyDescent="0.25">
      <c r="A1921" s="19" t="s">
        <v>8219</v>
      </c>
      <c r="B1921" s="21">
        <v>46</v>
      </c>
    </row>
    <row r="1922" spans="1:2" x14ac:dyDescent="0.25">
      <c r="A1922" s="18" t="s">
        <v>8219</v>
      </c>
      <c r="B1922" s="20">
        <v>11</v>
      </c>
    </row>
    <row r="1923" spans="1:2" x14ac:dyDescent="0.25">
      <c r="A1923" s="19" t="s">
        <v>8219</v>
      </c>
      <c r="B1923" s="21">
        <v>13</v>
      </c>
    </row>
    <row r="1924" spans="1:2" x14ac:dyDescent="0.25">
      <c r="A1924" s="18" t="s">
        <v>8219</v>
      </c>
      <c r="B1924" s="20">
        <v>33</v>
      </c>
    </row>
    <row r="1925" spans="1:2" x14ac:dyDescent="0.25">
      <c r="A1925" s="19" t="s">
        <v>8219</v>
      </c>
      <c r="B1925" s="21">
        <v>28</v>
      </c>
    </row>
    <row r="1926" spans="1:2" x14ac:dyDescent="0.25">
      <c r="A1926" s="18" t="s">
        <v>8219</v>
      </c>
      <c r="B1926" s="20">
        <v>21</v>
      </c>
    </row>
    <row r="1927" spans="1:2" x14ac:dyDescent="0.25">
      <c r="A1927" s="19" t="s">
        <v>8219</v>
      </c>
      <c r="B1927" s="21">
        <v>13</v>
      </c>
    </row>
    <row r="1928" spans="1:2" x14ac:dyDescent="0.25">
      <c r="A1928" s="18" t="s">
        <v>8219</v>
      </c>
      <c r="B1928" s="20">
        <v>34</v>
      </c>
    </row>
    <row r="1929" spans="1:2" x14ac:dyDescent="0.25">
      <c r="A1929" s="19" t="s">
        <v>8219</v>
      </c>
      <c r="B1929" s="21">
        <v>80</v>
      </c>
    </row>
    <row r="1930" spans="1:2" x14ac:dyDescent="0.25">
      <c r="A1930" s="18" t="s">
        <v>8219</v>
      </c>
      <c r="B1930" s="20">
        <v>74</v>
      </c>
    </row>
    <row r="1931" spans="1:2" x14ac:dyDescent="0.25">
      <c r="A1931" s="19" t="s">
        <v>8219</v>
      </c>
      <c r="B1931" s="21">
        <v>7</v>
      </c>
    </row>
    <row r="1932" spans="1:2" x14ac:dyDescent="0.25">
      <c r="A1932" s="18" t="s">
        <v>8219</v>
      </c>
      <c r="B1932" s="20">
        <v>34</v>
      </c>
    </row>
    <row r="1933" spans="1:2" x14ac:dyDescent="0.25">
      <c r="A1933" s="19" t="s">
        <v>8219</v>
      </c>
      <c r="B1933" s="21">
        <v>86</v>
      </c>
    </row>
    <row r="1934" spans="1:2" x14ac:dyDescent="0.25">
      <c r="A1934" s="18" t="s">
        <v>8219</v>
      </c>
      <c r="B1934" s="20">
        <v>37</v>
      </c>
    </row>
    <row r="1935" spans="1:2" x14ac:dyDescent="0.25">
      <c r="A1935" s="19" t="s">
        <v>8219</v>
      </c>
      <c r="B1935" s="21">
        <v>18</v>
      </c>
    </row>
    <row r="1936" spans="1:2" x14ac:dyDescent="0.25">
      <c r="A1936" s="18" t="s">
        <v>8219</v>
      </c>
      <c r="B1936" s="20">
        <v>22</v>
      </c>
    </row>
    <row r="1937" spans="1:2" x14ac:dyDescent="0.25">
      <c r="A1937" s="19" t="s">
        <v>8219</v>
      </c>
      <c r="B1937" s="21">
        <v>26</v>
      </c>
    </row>
    <row r="1938" spans="1:2" x14ac:dyDescent="0.25">
      <c r="A1938" s="18" t="s">
        <v>8219</v>
      </c>
      <c r="B1938" s="20">
        <v>27</v>
      </c>
    </row>
    <row r="1939" spans="1:2" x14ac:dyDescent="0.25">
      <c r="A1939" s="19" t="s">
        <v>8219</v>
      </c>
      <c r="B1939" s="21">
        <v>8</v>
      </c>
    </row>
    <row r="1940" spans="1:2" x14ac:dyDescent="0.25">
      <c r="A1940" s="18" t="s">
        <v>8219</v>
      </c>
      <c r="B1940" s="20">
        <v>204</v>
      </c>
    </row>
    <row r="1941" spans="1:2" x14ac:dyDescent="0.25">
      <c r="A1941" s="19" t="s">
        <v>8219</v>
      </c>
      <c r="B1941" s="21">
        <v>46</v>
      </c>
    </row>
    <row r="1942" spans="1:2" x14ac:dyDescent="0.25">
      <c r="A1942" s="18" t="s">
        <v>8219</v>
      </c>
      <c r="B1942" s="20">
        <v>17</v>
      </c>
    </row>
    <row r="1943" spans="1:2" x14ac:dyDescent="0.25">
      <c r="A1943" s="19" t="s">
        <v>8219</v>
      </c>
      <c r="B1943" s="21">
        <v>28</v>
      </c>
    </row>
    <row r="1944" spans="1:2" x14ac:dyDescent="0.25">
      <c r="A1944" s="18" t="s">
        <v>8219</v>
      </c>
      <c r="B1944" s="20">
        <v>83</v>
      </c>
    </row>
    <row r="1945" spans="1:2" x14ac:dyDescent="0.25">
      <c r="A1945" s="19" t="s">
        <v>8219</v>
      </c>
      <c r="B1945" s="21">
        <v>13</v>
      </c>
    </row>
    <row r="1946" spans="1:2" x14ac:dyDescent="0.25">
      <c r="A1946" s="18" t="s">
        <v>8219</v>
      </c>
      <c r="B1946" s="20">
        <v>8</v>
      </c>
    </row>
    <row r="1947" spans="1:2" x14ac:dyDescent="0.25">
      <c r="A1947" s="19" t="s">
        <v>8219</v>
      </c>
      <c r="B1947" s="21">
        <v>32</v>
      </c>
    </row>
    <row r="1948" spans="1:2" x14ac:dyDescent="0.25">
      <c r="A1948" s="18" t="s">
        <v>8219</v>
      </c>
      <c r="B1948" s="20">
        <v>85</v>
      </c>
    </row>
    <row r="1949" spans="1:2" x14ac:dyDescent="0.25">
      <c r="A1949" s="19" t="s">
        <v>8219</v>
      </c>
      <c r="B1949" s="21">
        <v>29</v>
      </c>
    </row>
    <row r="1950" spans="1:2" x14ac:dyDescent="0.25">
      <c r="A1950" s="18" t="s">
        <v>8219</v>
      </c>
      <c r="B1950" s="20">
        <v>24</v>
      </c>
    </row>
    <row r="1951" spans="1:2" x14ac:dyDescent="0.25">
      <c r="A1951" s="19" t="s">
        <v>8219</v>
      </c>
      <c r="B1951" s="21">
        <v>8</v>
      </c>
    </row>
    <row r="1952" spans="1:2" x14ac:dyDescent="0.25">
      <c r="A1952" s="18" t="s">
        <v>8219</v>
      </c>
      <c r="B1952" s="20">
        <v>19</v>
      </c>
    </row>
    <row r="1953" spans="1:2" x14ac:dyDescent="0.25">
      <c r="A1953" s="19" t="s">
        <v>8219</v>
      </c>
      <c r="B1953" s="21">
        <v>336</v>
      </c>
    </row>
    <row r="1954" spans="1:2" x14ac:dyDescent="0.25">
      <c r="A1954" s="18" t="s">
        <v>8219</v>
      </c>
      <c r="B1954" s="20">
        <v>13</v>
      </c>
    </row>
    <row r="1955" spans="1:2" x14ac:dyDescent="0.25">
      <c r="A1955" s="19" t="s">
        <v>8219</v>
      </c>
      <c r="B1955" s="21">
        <v>42</v>
      </c>
    </row>
    <row r="1956" spans="1:2" x14ac:dyDescent="0.25">
      <c r="A1956" s="18" t="s">
        <v>8219</v>
      </c>
      <c r="B1956" s="20">
        <v>64</v>
      </c>
    </row>
    <row r="1957" spans="1:2" x14ac:dyDescent="0.25">
      <c r="A1957" s="19" t="s">
        <v>8219</v>
      </c>
      <c r="B1957" s="21">
        <v>25</v>
      </c>
    </row>
    <row r="1958" spans="1:2" x14ac:dyDescent="0.25">
      <c r="A1958" s="18" t="s">
        <v>8219</v>
      </c>
      <c r="B1958" s="20">
        <v>20</v>
      </c>
    </row>
    <row r="1959" spans="1:2" x14ac:dyDescent="0.25">
      <c r="A1959" s="19" t="s">
        <v>8219</v>
      </c>
      <c r="B1959" s="21">
        <v>104</v>
      </c>
    </row>
    <row r="1960" spans="1:2" x14ac:dyDescent="0.25">
      <c r="A1960" s="18" t="s">
        <v>8219</v>
      </c>
      <c r="B1960" s="20">
        <v>53</v>
      </c>
    </row>
    <row r="1961" spans="1:2" x14ac:dyDescent="0.25">
      <c r="A1961" s="19" t="s">
        <v>8219</v>
      </c>
      <c r="B1961" s="21">
        <v>14</v>
      </c>
    </row>
    <row r="1962" spans="1:2" x14ac:dyDescent="0.25">
      <c r="A1962" s="18" t="s">
        <v>8219</v>
      </c>
      <c r="B1962" s="20">
        <v>20</v>
      </c>
    </row>
    <row r="1963" spans="1:2" x14ac:dyDescent="0.25">
      <c r="A1963" s="19" t="s">
        <v>8219</v>
      </c>
      <c r="B1963" s="21">
        <v>558</v>
      </c>
    </row>
    <row r="1964" spans="1:2" x14ac:dyDescent="0.25">
      <c r="A1964" s="18" t="s">
        <v>8219</v>
      </c>
      <c r="B1964" s="20">
        <v>22</v>
      </c>
    </row>
    <row r="1965" spans="1:2" x14ac:dyDescent="0.25">
      <c r="A1965" s="19" t="s">
        <v>8219</v>
      </c>
      <c r="B1965" s="21">
        <v>24</v>
      </c>
    </row>
    <row r="1966" spans="1:2" x14ac:dyDescent="0.25">
      <c r="A1966" s="18" t="s">
        <v>8219</v>
      </c>
      <c r="B1966" s="20">
        <v>74</v>
      </c>
    </row>
    <row r="1967" spans="1:2" x14ac:dyDescent="0.25">
      <c r="A1967" s="19" t="s">
        <v>8219</v>
      </c>
      <c r="B1967" s="21">
        <v>54</v>
      </c>
    </row>
    <row r="1968" spans="1:2" x14ac:dyDescent="0.25">
      <c r="A1968" s="18" t="s">
        <v>8219</v>
      </c>
      <c r="B1968" s="20">
        <v>31</v>
      </c>
    </row>
    <row r="1969" spans="1:2" x14ac:dyDescent="0.25">
      <c r="A1969" s="19" t="s">
        <v>8219</v>
      </c>
      <c r="B1969" s="21">
        <v>25</v>
      </c>
    </row>
    <row r="1970" spans="1:2" x14ac:dyDescent="0.25">
      <c r="A1970" s="18" t="s">
        <v>8219</v>
      </c>
      <c r="B1970" s="20">
        <v>17</v>
      </c>
    </row>
    <row r="1971" spans="1:2" x14ac:dyDescent="0.25">
      <c r="A1971" s="19" t="s">
        <v>8219</v>
      </c>
      <c r="B1971" s="21">
        <v>12</v>
      </c>
    </row>
    <row r="1972" spans="1:2" x14ac:dyDescent="0.25">
      <c r="A1972" s="18" t="s">
        <v>8219</v>
      </c>
      <c r="B1972" s="20">
        <v>38</v>
      </c>
    </row>
    <row r="1973" spans="1:2" x14ac:dyDescent="0.25">
      <c r="A1973" s="19" t="s">
        <v>8219</v>
      </c>
      <c r="B1973" s="21">
        <v>41</v>
      </c>
    </row>
    <row r="1974" spans="1:2" x14ac:dyDescent="0.25">
      <c r="A1974" s="18" t="s">
        <v>8219</v>
      </c>
      <c r="B1974" s="20">
        <v>19</v>
      </c>
    </row>
    <row r="1975" spans="1:2" x14ac:dyDescent="0.25">
      <c r="A1975" s="19" t="s">
        <v>8219</v>
      </c>
      <c r="B1975" s="21">
        <v>41</v>
      </c>
    </row>
    <row r="1976" spans="1:2" x14ac:dyDescent="0.25">
      <c r="A1976" s="18" t="s">
        <v>8219</v>
      </c>
      <c r="B1976" s="20">
        <v>26</v>
      </c>
    </row>
    <row r="1977" spans="1:2" x14ac:dyDescent="0.25">
      <c r="A1977" s="19" t="s">
        <v>8219</v>
      </c>
      <c r="B1977" s="21">
        <v>25</v>
      </c>
    </row>
    <row r="1978" spans="1:2" x14ac:dyDescent="0.25">
      <c r="A1978" s="18" t="s">
        <v>8219</v>
      </c>
      <c r="B1978" s="20">
        <v>9</v>
      </c>
    </row>
    <row r="1979" spans="1:2" x14ac:dyDescent="0.25">
      <c r="A1979" s="19" t="s">
        <v>8219</v>
      </c>
      <c r="B1979" s="21">
        <v>78</v>
      </c>
    </row>
    <row r="1980" spans="1:2" x14ac:dyDescent="0.25">
      <c r="A1980" s="18" t="s">
        <v>8219</v>
      </c>
      <c r="B1980" s="20">
        <v>45</v>
      </c>
    </row>
    <row r="1981" spans="1:2" x14ac:dyDescent="0.25">
      <c r="A1981" s="19" t="s">
        <v>8219</v>
      </c>
      <c r="B1981" s="21">
        <v>102</v>
      </c>
    </row>
    <row r="1982" spans="1:2" x14ac:dyDescent="0.25">
      <c r="A1982" s="18" t="s">
        <v>8219</v>
      </c>
      <c r="B1982" s="20">
        <v>5</v>
      </c>
    </row>
    <row r="1983" spans="1:2" x14ac:dyDescent="0.25">
      <c r="A1983" s="19" t="s">
        <v>8219</v>
      </c>
      <c r="B1983" s="21">
        <v>27</v>
      </c>
    </row>
    <row r="1984" spans="1:2" x14ac:dyDescent="0.25">
      <c r="A1984" s="18" t="s">
        <v>8219</v>
      </c>
      <c r="B1984" s="20">
        <v>37</v>
      </c>
    </row>
    <row r="1985" spans="1:2" x14ac:dyDescent="0.25">
      <c r="A1985" s="19" t="s">
        <v>8219</v>
      </c>
      <c r="B1985" s="21">
        <v>14</v>
      </c>
    </row>
    <row r="1986" spans="1:2" x14ac:dyDescent="0.25">
      <c r="A1986" s="18" t="s">
        <v>8219</v>
      </c>
      <c r="B1986" s="20">
        <v>27</v>
      </c>
    </row>
    <row r="1987" spans="1:2" x14ac:dyDescent="0.25">
      <c r="A1987" s="19" t="s">
        <v>8219</v>
      </c>
      <c r="B1987" s="21">
        <v>45</v>
      </c>
    </row>
    <row r="1988" spans="1:2" x14ac:dyDescent="0.25">
      <c r="A1988" s="18" t="s">
        <v>8219</v>
      </c>
      <c r="B1988" s="20">
        <v>49</v>
      </c>
    </row>
    <row r="1989" spans="1:2" x14ac:dyDescent="0.25">
      <c r="A1989" s="19" t="s">
        <v>8219</v>
      </c>
      <c r="B1989" s="21">
        <v>24</v>
      </c>
    </row>
    <row r="1990" spans="1:2" x14ac:dyDescent="0.25">
      <c r="A1990" s="18" t="s">
        <v>8219</v>
      </c>
      <c r="B1990" s="20">
        <v>112</v>
      </c>
    </row>
    <row r="1991" spans="1:2" x14ac:dyDescent="0.25">
      <c r="A1991" s="19" t="s">
        <v>8219</v>
      </c>
      <c r="B1991" s="21">
        <v>23</v>
      </c>
    </row>
    <row r="1992" spans="1:2" x14ac:dyDescent="0.25">
      <c r="A1992" s="18" t="s">
        <v>8219</v>
      </c>
      <c r="B1992" s="20">
        <v>54</v>
      </c>
    </row>
    <row r="1993" spans="1:2" x14ac:dyDescent="0.25">
      <c r="A1993" s="19" t="s">
        <v>8219</v>
      </c>
      <c r="B1993" s="21">
        <v>28</v>
      </c>
    </row>
    <row r="1994" spans="1:2" x14ac:dyDescent="0.25">
      <c r="A1994" s="18" t="s">
        <v>8219</v>
      </c>
      <c r="B1994" s="20">
        <v>11</v>
      </c>
    </row>
    <row r="1995" spans="1:2" x14ac:dyDescent="0.25">
      <c r="A1995" s="19" t="s">
        <v>8219</v>
      </c>
      <c r="B1995" s="21">
        <v>62</v>
      </c>
    </row>
    <row r="1996" spans="1:2" x14ac:dyDescent="0.25">
      <c r="A1996" s="18" t="s">
        <v>8219</v>
      </c>
      <c r="B1996" s="20">
        <v>73</v>
      </c>
    </row>
    <row r="1997" spans="1:2" x14ac:dyDescent="0.25">
      <c r="A1997" s="19" t="s">
        <v>8219</v>
      </c>
      <c r="B1997" s="21">
        <v>18</v>
      </c>
    </row>
    <row r="1998" spans="1:2" x14ac:dyDescent="0.25">
      <c r="A1998" s="18" t="s">
        <v>8219</v>
      </c>
      <c r="B1998" s="20">
        <v>35</v>
      </c>
    </row>
    <row r="1999" spans="1:2" x14ac:dyDescent="0.25">
      <c r="A1999" s="19" t="s">
        <v>8219</v>
      </c>
      <c r="B1999" s="21">
        <v>43</v>
      </c>
    </row>
    <row r="2000" spans="1:2" x14ac:dyDescent="0.25">
      <c r="A2000" s="18" t="s">
        <v>8219</v>
      </c>
      <c r="B2000" s="20">
        <v>36</v>
      </c>
    </row>
    <row r="2001" spans="1:2" x14ac:dyDescent="0.25">
      <c r="A2001" s="19" t="s">
        <v>8219</v>
      </c>
      <c r="B2001" s="21">
        <v>62</v>
      </c>
    </row>
    <row r="2002" spans="1:2" x14ac:dyDescent="0.25">
      <c r="A2002" s="18" t="s">
        <v>8219</v>
      </c>
      <c r="B2002" s="20">
        <v>15</v>
      </c>
    </row>
    <row r="2003" spans="1:2" x14ac:dyDescent="0.25">
      <c r="A2003" s="19" t="s">
        <v>8219</v>
      </c>
      <c r="B2003" s="21">
        <v>33</v>
      </c>
    </row>
    <row r="2004" spans="1:2" x14ac:dyDescent="0.25">
      <c r="A2004" s="18" t="s">
        <v>8219</v>
      </c>
      <c r="B2004" s="20">
        <v>27</v>
      </c>
    </row>
    <row r="2005" spans="1:2" x14ac:dyDescent="0.25">
      <c r="A2005" s="19" t="s">
        <v>8219</v>
      </c>
      <c r="B2005" s="21">
        <v>17</v>
      </c>
    </row>
    <row r="2006" spans="1:2" x14ac:dyDescent="0.25">
      <c r="A2006" s="18" t="s">
        <v>8219</v>
      </c>
      <c r="B2006" s="20">
        <v>4</v>
      </c>
    </row>
    <row r="2007" spans="1:2" x14ac:dyDescent="0.25">
      <c r="A2007" s="19" t="s">
        <v>8219</v>
      </c>
      <c r="B2007" s="21">
        <v>53</v>
      </c>
    </row>
    <row r="2008" spans="1:2" x14ac:dyDescent="0.25">
      <c r="A2008" s="18" t="s">
        <v>8219</v>
      </c>
      <c r="B2008" s="20">
        <v>49</v>
      </c>
    </row>
    <row r="2009" spans="1:2" x14ac:dyDescent="0.25">
      <c r="A2009" s="19" t="s">
        <v>8219</v>
      </c>
      <c r="B2009" s="21">
        <v>57</v>
      </c>
    </row>
    <row r="2010" spans="1:2" x14ac:dyDescent="0.25">
      <c r="A2010" s="18" t="s">
        <v>8219</v>
      </c>
      <c r="B2010" s="20">
        <v>69</v>
      </c>
    </row>
    <row r="2011" spans="1:2" x14ac:dyDescent="0.25">
      <c r="A2011" s="19" t="s">
        <v>8219</v>
      </c>
      <c r="B2011" s="21">
        <v>15</v>
      </c>
    </row>
    <row r="2012" spans="1:2" x14ac:dyDescent="0.25">
      <c r="A2012" s="18" t="s">
        <v>8219</v>
      </c>
      <c r="B2012" s="20">
        <v>64</v>
      </c>
    </row>
    <row r="2013" spans="1:2" x14ac:dyDescent="0.25">
      <c r="A2013" s="19" t="s">
        <v>8219</v>
      </c>
      <c r="B2013" s="21">
        <v>20</v>
      </c>
    </row>
    <row r="2014" spans="1:2" x14ac:dyDescent="0.25">
      <c r="A2014" s="18" t="s">
        <v>8219</v>
      </c>
      <c r="B2014" s="20">
        <v>27</v>
      </c>
    </row>
    <row r="2015" spans="1:2" x14ac:dyDescent="0.25">
      <c r="A2015" s="19" t="s">
        <v>8219</v>
      </c>
      <c r="B2015" s="21">
        <v>21</v>
      </c>
    </row>
    <row r="2016" spans="1:2" x14ac:dyDescent="0.25">
      <c r="A2016" s="18" t="s">
        <v>8219</v>
      </c>
      <c r="B2016" s="20">
        <v>31</v>
      </c>
    </row>
    <row r="2017" spans="1:2" x14ac:dyDescent="0.25">
      <c r="A2017" s="19" t="s">
        <v>8219</v>
      </c>
      <c r="B2017" s="21">
        <v>51</v>
      </c>
    </row>
    <row r="2018" spans="1:2" x14ac:dyDescent="0.25">
      <c r="A2018" s="18" t="s">
        <v>8219</v>
      </c>
      <c r="B2018" s="20">
        <v>57</v>
      </c>
    </row>
    <row r="2019" spans="1:2" x14ac:dyDescent="0.25">
      <c r="A2019" s="19" t="s">
        <v>8219</v>
      </c>
      <c r="B2019" s="21">
        <v>20</v>
      </c>
    </row>
    <row r="2020" spans="1:2" x14ac:dyDescent="0.25">
      <c r="A2020" s="18" t="s">
        <v>8219</v>
      </c>
      <c r="B2020" s="20">
        <v>71</v>
      </c>
    </row>
    <row r="2021" spans="1:2" x14ac:dyDescent="0.25">
      <c r="A2021" s="19" t="s">
        <v>8219</v>
      </c>
      <c r="B2021" s="21">
        <v>72</v>
      </c>
    </row>
    <row r="2022" spans="1:2" x14ac:dyDescent="0.25">
      <c r="A2022" s="18" t="s">
        <v>8219</v>
      </c>
      <c r="B2022" s="20">
        <v>45</v>
      </c>
    </row>
    <row r="2023" spans="1:2" x14ac:dyDescent="0.25">
      <c r="A2023" s="19" t="s">
        <v>8219</v>
      </c>
      <c r="B2023" s="21">
        <v>51</v>
      </c>
    </row>
    <row r="2024" spans="1:2" x14ac:dyDescent="0.25">
      <c r="A2024" s="18" t="s">
        <v>8219</v>
      </c>
      <c r="B2024" s="20">
        <v>56</v>
      </c>
    </row>
    <row r="2025" spans="1:2" x14ac:dyDescent="0.25">
      <c r="A2025" s="19" t="s">
        <v>8219</v>
      </c>
      <c r="B2025" s="21">
        <v>17</v>
      </c>
    </row>
    <row r="2026" spans="1:2" x14ac:dyDescent="0.25">
      <c r="A2026" s="18" t="s">
        <v>8219</v>
      </c>
      <c r="B2026" s="20">
        <v>197</v>
      </c>
    </row>
    <row r="2027" spans="1:2" x14ac:dyDescent="0.25">
      <c r="A2027" s="19" t="s">
        <v>8219</v>
      </c>
      <c r="B2027" s="21">
        <v>70</v>
      </c>
    </row>
    <row r="2028" spans="1:2" x14ac:dyDescent="0.25">
      <c r="A2028" s="18" t="s">
        <v>8219</v>
      </c>
      <c r="B2028" s="20">
        <v>21</v>
      </c>
    </row>
    <row r="2029" spans="1:2" x14ac:dyDescent="0.25">
      <c r="A2029" s="19" t="s">
        <v>8219</v>
      </c>
      <c r="B2029" s="21">
        <v>34</v>
      </c>
    </row>
    <row r="2030" spans="1:2" x14ac:dyDescent="0.25">
      <c r="A2030" s="18" t="s">
        <v>8219</v>
      </c>
      <c r="B2030" s="20">
        <v>39</v>
      </c>
    </row>
    <row r="2031" spans="1:2" x14ac:dyDescent="0.25">
      <c r="A2031" s="19" t="s">
        <v>8219</v>
      </c>
      <c r="B2031" s="21">
        <v>78</v>
      </c>
    </row>
    <row r="2032" spans="1:2" x14ac:dyDescent="0.25">
      <c r="A2032" s="18" t="s">
        <v>8219</v>
      </c>
      <c r="B2032" s="20">
        <v>48</v>
      </c>
    </row>
    <row r="2033" spans="1:2" x14ac:dyDescent="0.25">
      <c r="A2033" s="19" t="s">
        <v>8219</v>
      </c>
      <c r="B2033" s="21">
        <v>29</v>
      </c>
    </row>
    <row r="2034" spans="1:2" x14ac:dyDescent="0.25">
      <c r="A2034" s="18" t="s">
        <v>8219</v>
      </c>
      <c r="B2034" s="20">
        <v>73</v>
      </c>
    </row>
    <row r="2035" spans="1:2" x14ac:dyDescent="0.25">
      <c r="A2035" s="19" t="s">
        <v>8219</v>
      </c>
      <c r="B2035" s="21">
        <v>8</v>
      </c>
    </row>
    <row r="2036" spans="1:2" x14ac:dyDescent="0.25">
      <c r="A2036" s="18" t="s">
        <v>8219</v>
      </c>
      <c r="B2036" s="20">
        <v>17</v>
      </c>
    </row>
    <row r="2037" spans="1:2" x14ac:dyDescent="0.25">
      <c r="A2037" s="19" t="s">
        <v>8219</v>
      </c>
      <c r="B2037" s="21">
        <v>9</v>
      </c>
    </row>
    <row r="2038" spans="1:2" x14ac:dyDescent="0.25">
      <c r="A2038" s="18" t="s">
        <v>8219</v>
      </c>
      <c r="B2038" s="20">
        <v>17</v>
      </c>
    </row>
    <row r="2039" spans="1:2" x14ac:dyDescent="0.25">
      <c r="A2039" s="19" t="s">
        <v>8219</v>
      </c>
      <c r="B2039" s="21">
        <v>33</v>
      </c>
    </row>
    <row r="2040" spans="1:2" x14ac:dyDescent="0.25">
      <c r="A2040" s="18" t="s">
        <v>8219</v>
      </c>
      <c r="B2040" s="20">
        <v>38</v>
      </c>
    </row>
    <row r="2041" spans="1:2" x14ac:dyDescent="0.25">
      <c r="A2041" s="19" t="s">
        <v>8219</v>
      </c>
      <c r="B2041" s="21">
        <v>79</v>
      </c>
    </row>
    <row r="2042" spans="1:2" x14ac:dyDescent="0.25">
      <c r="A2042" s="18" t="s">
        <v>8219</v>
      </c>
      <c r="B2042" s="20">
        <v>46</v>
      </c>
    </row>
    <row r="2043" spans="1:2" x14ac:dyDescent="0.25">
      <c r="A2043" s="19" t="s">
        <v>8219</v>
      </c>
      <c r="B2043" s="21">
        <v>20</v>
      </c>
    </row>
    <row r="2044" spans="1:2" x14ac:dyDescent="0.25">
      <c r="A2044" s="18" t="s">
        <v>8219</v>
      </c>
      <c r="B2044" s="20">
        <v>20</v>
      </c>
    </row>
    <row r="2045" spans="1:2" x14ac:dyDescent="0.25">
      <c r="A2045" s="19" t="s">
        <v>8219</v>
      </c>
      <c r="B2045" s="21">
        <v>13</v>
      </c>
    </row>
    <row r="2046" spans="1:2" x14ac:dyDescent="0.25">
      <c r="A2046" s="18" t="s">
        <v>8219</v>
      </c>
      <c r="B2046" s="20">
        <v>22</v>
      </c>
    </row>
    <row r="2047" spans="1:2" x14ac:dyDescent="0.25">
      <c r="A2047" s="19" t="s">
        <v>8219</v>
      </c>
      <c r="B2047" s="21">
        <v>36</v>
      </c>
    </row>
    <row r="2048" spans="1:2" x14ac:dyDescent="0.25">
      <c r="A2048" s="18" t="s">
        <v>8219</v>
      </c>
      <c r="B2048" s="20">
        <v>40</v>
      </c>
    </row>
    <row r="2049" spans="1:2" x14ac:dyDescent="0.25">
      <c r="A2049" s="19" t="s">
        <v>8219</v>
      </c>
      <c r="B2049" s="21">
        <v>9</v>
      </c>
    </row>
    <row r="2050" spans="1:2" x14ac:dyDescent="0.25">
      <c r="A2050" s="18" t="s">
        <v>8219</v>
      </c>
      <c r="B2050" s="20">
        <v>19</v>
      </c>
    </row>
    <row r="2051" spans="1:2" x14ac:dyDescent="0.25">
      <c r="A2051" s="19" t="s">
        <v>8219</v>
      </c>
      <c r="B2051" s="21">
        <v>14</v>
      </c>
    </row>
    <row r="2052" spans="1:2" x14ac:dyDescent="0.25">
      <c r="A2052" s="18" t="s">
        <v>8219</v>
      </c>
      <c r="B2052" s="20">
        <v>38</v>
      </c>
    </row>
    <row r="2053" spans="1:2" x14ac:dyDescent="0.25">
      <c r="A2053" s="19" t="s">
        <v>8219</v>
      </c>
      <c r="B2053" s="21">
        <v>58</v>
      </c>
    </row>
    <row r="2054" spans="1:2" x14ac:dyDescent="0.25">
      <c r="A2054" s="18" t="s">
        <v>8219</v>
      </c>
      <c r="B2054" s="20">
        <v>28</v>
      </c>
    </row>
    <row r="2055" spans="1:2" x14ac:dyDescent="0.25">
      <c r="A2055" s="19" t="s">
        <v>8219</v>
      </c>
      <c r="B2055" s="21">
        <v>17</v>
      </c>
    </row>
    <row r="2056" spans="1:2" x14ac:dyDescent="0.25">
      <c r="A2056" s="18" t="s">
        <v>8219</v>
      </c>
      <c r="B2056" s="20">
        <v>12</v>
      </c>
    </row>
    <row r="2057" spans="1:2" x14ac:dyDescent="0.25">
      <c r="A2057" s="19" t="s">
        <v>8219</v>
      </c>
      <c r="B2057" s="21">
        <v>40</v>
      </c>
    </row>
    <row r="2058" spans="1:2" x14ac:dyDescent="0.25">
      <c r="A2058" s="18" t="s">
        <v>8219</v>
      </c>
      <c r="B2058" s="20">
        <v>57</v>
      </c>
    </row>
    <row r="2059" spans="1:2" x14ac:dyDescent="0.25">
      <c r="A2059" s="19" t="s">
        <v>8219</v>
      </c>
      <c r="B2059" s="21">
        <v>114</v>
      </c>
    </row>
    <row r="2060" spans="1:2" x14ac:dyDescent="0.25">
      <c r="A2060" s="18" t="s">
        <v>8219</v>
      </c>
      <c r="B2060" s="20">
        <v>31</v>
      </c>
    </row>
    <row r="2061" spans="1:2" x14ac:dyDescent="0.25">
      <c r="A2061" s="19" t="s">
        <v>8219</v>
      </c>
      <c r="B2061" s="21">
        <v>3</v>
      </c>
    </row>
    <row r="2062" spans="1:2" x14ac:dyDescent="0.25">
      <c r="A2062" s="18" t="s">
        <v>8219</v>
      </c>
      <c r="B2062" s="20">
        <v>16</v>
      </c>
    </row>
    <row r="2063" spans="1:2" x14ac:dyDescent="0.25">
      <c r="A2063" s="19" t="s">
        <v>8219</v>
      </c>
      <c r="B2063" s="21">
        <v>199</v>
      </c>
    </row>
    <row r="2064" spans="1:2" x14ac:dyDescent="0.25">
      <c r="A2064" s="18" t="s">
        <v>8219</v>
      </c>
      <c r="B2064" s="20">
        <v>31</v>
      </c>
    </row>
    <row r="2065" spans="1:2" x14ac:dyDescent="0.25">
      <c r="A2065" s="19" t="s">
        <v>8219</v>
      </c>
      <c r="B2065" s="21">
        <v>30</v>
      </c>
    </row>
    <row r="2066" spans="1:2" x14ac:dyDescent="0.25">
      <c r="A2066" s="18" t="s">
        <v>8219</v>
      </c>
      <c r="B2066" s="20">
        <v>34</v>
      </c>
    </row>
    <row r="2067" spans="1:2" x14ac:dyDescent="0.25">
      <c r="A2067" s="19" t="s">
        <v>8219</v>
      </c>
      <c r="B2067" s="21">
        <v>18</v>
      </c>
    </row>
    <row r="2068" spans="1:2" x14ac:dyDescent="0.25">
      <c r="A2068" s="18" t="s">
        <v>8219</v>
      </c>
      <c r="B2068" s="20">
        <v>67</v>
      </c>
    </row>
    <row r="2069" spans="1:2" x14ac:dyDescent="0.25">
      <c r="A2069" s="19" t="s">
        <v>8219</v>
      </c>
      <c r="B2069" s="21">
        <v>66</v>
      </c>
    </row>
    <row r="2070" spans="1:2" x14ac:dyDescent="0.25">
      <c r="A2070" s="18" t="s">
        <v>8219</v>
      </c>
      <c r="B2070" s="20">
        <v>23</v>
      </c>
    </row>
    <row r="2071" spans="1:2" x14ac:dyDescent="0.25">
      <c r="A2071" s="19" t="s">
        <v>8219</v>
      </c>
      <c r="B2071" s="21">
        <v>126</v>
      </c>
    </row>
    <row r="2072" spans="1:2" x14ac:dyDescent="0.25">
      <c r="A2072" s="18" t="s">
        <v>8219</v>
      </c>
      <c r="B2072" s="20">
        <v>6</v>
      </c>
    </row>
    <row r="2073" spans="1:2" x14ac:dyDescent="0.25">
      <c r="A2073" s="19" t="s">
        <v>8219</v>
      </c>
      <c r="B2073" s="21">
        <v>25</v>
      </c>
    </row>
    <row r="2074" spans="1:2" x14ac:dyDescent="0.25">
      <c r="A2074" s="18" t="s">
        <v>8219</v>
      </c>
      <c r="B2074" s="20">
        <v>39</v>
      </c>
    </row>
    <row r="2075" spans="1:2" x14ac:dyDescent="0.25">
      <c r="A2075" s="19" t="s">
        <v>8219</v>
      </c>
      <c r="B2075" s="21">
        <v>62</v>
      </c>
    </row>
    <row r="2076" spans="1:2" x14ac:dyDescent="0.25">
      <c r="A2076" s="18" t="s">
        <v>8219</v>
      </c>
      <c r="B2076" s="20">
        <v>31</v>
      </c>
    </row>
    <row r="2077" spans="1:2" x14ac:dyDescent="0.25">
      <c r="A2077" s="19" t="s">
        <v>8219</v>
      </c>
      <c r="B2077" s="21">
        <v>274</v>
      </c>
    </row>
    <row r="2078" spans="1:2" x14ac:dyDescent="0.25">
      <c r="A2078" s="18" t="s">
        <v>8219</v>
      </c>
      <c r="B2078" s="20">
        <v>17</v>
      </c>
    </row>
    <row r="2079" spans="1:2" x14ac:dyDescent="0.25">
      <c r="A2079" s="19" t="s">
        <v>8219</v>
      </c>
      <c r="B2079" s="21">
        <v>14</v>
      </c>
    </row>
    <row r="2080" spans="1:2" x14ac:dyDescent="0.25">
      <c r="A2080" s="18" t="s">
        <v>8219</v>
      </c>
      <c r="B2080" s="20">
        <v>60</v>
      </c>
    </row>
    <row r="2081" spans="1:2" x14ac:dyDescent="0.25">
      <c r="A2081" s="19" t="s">
        <v>8219</v>
      </c>
      <c r="B2081" s="21">
        <v>33</v>
      </c>
    </row>
    <row r="2082" spans="1:2" x14ac:dyDescent="0.25">
      <c r="A2082" s="18" t="s">
        <v>8219</v>
      </c>
      <c r="B2082" s="20">
        <v>78</v>
      </c>
    </row>
    <row r="2083" spans="1:2" x14ac:dyDescent="0.25">
      <c r="A2083" s="19" t="s">
        <v>8219</v>
      </c>
      <c r="B2083" s="21">
        <v>30</v>
      </c>
    </row>
    <row r="2084" spans="1:2" x14ac:dyDescent="0.25">
      <c r="A2084" s="18" t="s">
        <v>8219</v>
      </c>
      <c r="B2084" s="20">
        <v>136</v>
      </c>
    </row>
    <row r="2085" spans="1:2" x14ac:dyDescent="0.25">
      <c r="A2085" s="19" t="s">
        <v>8219</v>
      </c>
      <c r="B2085" s="21">
        <v>40</v>
      </c>
    </row>
    <row r="2086" spans="1:2" x14ac:dyDescent="0.25">
      <c r="A2086" s="18" t="s">
        <v>8219</v>
      </c>
      <c r="B2086" s="20">
        <v>18</v>
      </c>
    </row>
    <row r="2087" spans="1:2" x14ac:dyDescent="0.25">
      <c r="A2087" s="19" t="s">
        <v>8219</v>
      </c>
      <c r="B2087" s="21">
        <v>39</v>
      </c>
    </row>
    <row r="2088" spans="1:2" x14ac:dyDescent="0.25">
      <c r="A2088" s="18" t="s">
        <v>8219</v>
      </c>
      <c r="B2088" s="20">
        <v>21</v>
      </c>
    </row>
    <row r="2089" spans="1:2" x14ac:dyDescent="0.25">
      <c r="A2089" s="19" t="s">
        <v>8219</v>
      </c>
      <c r="B2089" s="21">
        <v>30</v>
      </c>
    </row>
    <row r="2090" spans="1:2" x14ac:dyDescent="0.25">
      <c r="A2090" s="18" t="s">
        <v>8219</v>
      </c>
      <c r="B2090" s="20">
        <v>27</v>
      </c>
    </row>
    <row r="2091" spans="1:2" x14ac:dyDescent="0.25">
      <c r="A2091" s="19" t="s">
        <v>8219</v>
      </c>
      <c r="B2091" s="21">
        <v>35</v>
      </c>
    </row>
    <row r="2092" spans="1:2" x14ac:dyDescent="0.25">
      <c r="A2092" s="18" t="s">
        <v>8219</v>
      </c>
      <c r="B2092" s="20">
        <v>13</v>
      </c>
    </row>
    <row r="2093" spans="1:2" x14ac:dyDescent="0.25">
      <c r="A2093" s="19" t="s">
        <v>8219</v>
      </c>
      <c r="B2093" s="21">
        <v>23</v>
      </c>
    </row>
    <row r="2094" spans="1:2" x14ac:dyDescent="0.25">
      <c r="A2094" s="18" t="s">
        <v>8219</v>
      </c>
      <c r="B2094" s="20">
        <v>39</v>
      </c>
    </row>
    <row r="2095" spans="1:2" x14ac:dyDescent="0.25">
      <c r="A2095" s="19" t="s">
        <v>8219</v>
      </c>
      <c r="B2095" s="21">
        <v>35</v>
      </c>
    </row>
    <row r="2096" spans="1:2" x14ac:dyDescent="0.25">
      <c r="A2096" s="18" t="s">
        <v>8219</v>
      </c>
      <c r="B2096" s="20">
        <v>27</v>
      </c>
    </row>
    <row r="2097" spans="1:2" x14ac:dyDescent="0.25">
      <c r="A2097" s="19" t="s">
        <v>8219</v>
      </c>
      <c r="B2097" s="21">
        <v>21</v>
      </c>
    </row>
    <row r="2098" spans="1:2" x14ac:dyDescent="0.25">
      <c r="A2098" s="18" t="s">
        <v>8219</v>
      </c>
      <c r="B2098" s="20">
        <v>104</v>
      </c>
    </row>
    <row r="2099" spans="1:2" x14ac:dyDescent="0.25">
      <c r="A2099" s="19" t="s">
        <v>8219</v>
      </c>
      <c r="B2099" s="21">
        <v>19</v>
      </c>
    </row>
    <row r="2100" spans="1:2" x14ac:dyDescent="0.25">
      <c r="A2100" s="18" t="s">
        <v>8219</v>
      </c>
      <c r="B2100" s="20">
        <v>97</v>
      </c>
    </row>
    <row r="2101" spans="1:2" x14ac:dyDescent="0.25">
      <c r="A2101" s="19" t="s">
        <v>8219</v>
      </c>
      <c r="B2101" s="21">
        <v>27</v>
      </c>
    </row>
    <row r="2102" spans="1:2" x14ac:dyDescent="0.25">
      <c r="A2102" s="18" t="s">
        <v>8219</v>
      </c>
      <c r="B2102" s="20">
        <v>24</v>
      </c>
    </row>
    <row r="2103" spans="1:2" x14ac:dyDescent="0.25">
      <c r="A2103" s="19" t="s">
        <v>8219</v>
      </c>
      <c r="B2103" s="21">
        <v>13</v>
      </c>
    </row>
    <row r="2104" spans="1:2" x14ac:dyDescent="0.25">
      <c r="A2104" s="18" t="s">
        <v>8219</v>
      </c>
      <c r="B2104" s="20">
        <v>46</v>
      </c>
    </row>
    <row r="2105" spans="1:2" x14ac:dyDescent="0.25">
      <c r="A2105" s="19" t="s">
        <v>8219</v>
      </c>
      <c r="B2105" s="21">
        <v>4</v>
      </c>
    </row>
    <row r="2106" spans="1:2" x14ac:dyDescent="0.25">
      <c r="A2106" s="18" t="s">
        <v>8219</v>
      </c>
      <c r="B2106" s="20">
        <v>40</v>
      </c>
    </row>
    <row r="2107" spans="1:2" x14ac:dyDescent="0.25">
      <c r="A2107" s="19" t="s">
        <v>8219</v>
      </c>
      <c r="B2107" s="21">
        <v>44</v>
      </c>
    </row>
    <row r="2108" spans="1:2" x14ac:dyDescent="0.25">
      <c r="A2108" s="18" t="s">
        <v>8219</v>
      </c>
      <c r="B2108" s="20">
        <v>35</v>
      </c>
    </row>
    <row r="2109" spans="1:2" x14ac:dyDescent="0.25">
      <c r="A2109" s="19" t="s">
        <v>8219</v>
      </c>
      <c r="B2109" s="21">
        <v>63</v>
      </c>
    </row>
    <row r="2110" spans="1:2" x14ac:dyDescent="0.25">
      <c r="A2110" s="18" t="s">
        <v>8219</v>
      </c>
      <c r="B2110" s="20">
        <v>89</v>
      </c>
    </row>
    <row r="2111" spans="1:2" x14ac:dyDescent="0.25">
      <c r="A2111" s="19" t="s">
        <v>8219</v>
      </c>
      <c r="B2111" s="21">
        <v>15</v>
      </c>
    </row>
    <row r="2112" spans="1:2" x14ac:dyDescent="0.25">
      <c r="A2112" s="18" t="s">
        <v>8219</v>
      </c>
      <c r="B2112" s="20">
        <v>46</v>
      </c>
    </row>
    <row r="2113" spans="1:2" x14ac:dyDescent="0.25">
      <c r="A2113" s="19" t="s">
        <v>8219</v>
      </c>
      <c r="B2113" s="21">
        <v>33</v>
      </c>
    </row>
    <row r="2114" spans="1:2" x14ac:dyDescent="0.25">
      <c r="A2114" s="18" t="s">
        <v>8219</v>
      </c>
      <c r="B2114" s="20">
        <v>52</v>
      </c>
    </row>
    <row r="2115" spans="1:2" x14ac:dyDescent="0.25">
      <c r="A2115" s="19" t="s">
        <v>8219</v>
      </c>
      <c r="B2115" s="21">
        <v>7</v>
      </c>
    </row>
    <row r="2116" spans="1:2" x14ac:dyDescent="0.25">
      <c r="A2116" s="18" t="s">
        <v>8219</v>
      </c>
      <c r="B2116" s="20">
        <v>28</v>
      </c>
    </row>
    <row r="2117" spans="1:2" x14ac:dyDescent="0.25">
      <c r="A2117" s="19" t="s">
        <v>8219</v>
      </c>
      <c r="B2117" s="21">
        <v>11</v>
      </c>
    </row>
    <row r="2118" spans="1:2" x14ac:dyDescent="0.25">
      <c r="A2118" s="18" t="s">
        <v>8219</v>
      </c>
      <c r="B2118" s="20">
        <v>15</v>
      </c>
    </row>
    <row r="2119" spans="1:2" x14ac:dyDescent="0.25">
      <c r="A2119" s="19" t="s">
        <v>8219</v>
      </c>
      <c r="B2119" s="21">
        <v>30</v>
      </c>
    </row>
    <row r="2120" spans="1:2" x14ac:dyDescent="0.25">
      <c r="A2120" s="18" t="s">
        <v>8219</v>
      </c>
      <c r="B2120" s="20">
        <v>27</v>
      </c>
    </row>
    <row r="2121" spans="1:2" x14ac:dyDescent="0.25">
      <c r="A2121" s="19" t="s">
        <v>8219</v>
      </c>
      <c r="B2121" s="21">
        <v>28</v>
      </c>
    </row>
    <row r="2122" spans="1:2" x14ac:dyDescent="0.25">
      <c r="A2122" s="18" t="s">
        <v>8219</v>
      </c>
      <c r="B2122" s="20">
        <v>17</v>
      </c>
    </row>
    <row r="2123" spans="1:2" x14ac:dyDescent="0.25">
      <c r="A2123" s="19" t="s">
        <v>8219</v>
      </c>
      <c r="B2123" s="21">
        <v>50</v>
      </c>
    </row>
    <row r="2124" spans="1:2" x14ac:dyDescent="0.25">
      <c r="A2124" s="18" t="s">
        <v>8219</v>
      </c>
      <c r="B2124" s="20">
        <v>26</v>
      </c>
    </row>
    <row r="2125" spans="1:2" x14ac:dyDescent="0.25">
      <c r="A2125" s="19" t="s">
        <v>8219</v>
      </c>
      <c r="B2125" s="21">
        <v>88</v>
      </c>
    </row>
    <row r="2126" spans="1:2" x14ac:dyDescent="0.25">
      <c r="A2126" s="18" t="s">
        <v>8219</v>
      </c>
      <c r="B2126" s="20">
        <v>91</v>
      </c>
    </row>
    <row r="2127" spans="1:2" x14ac:dyDescent="0.25">
      <c r="A2127" s="19" t="s">
        <v>8219</v>
      </c>
      <c r="B2127" s="21">
        <v>3</v>
      </c>
    </row>
    <row r="2128" spans="1:2" x14ac:dyDescent="0.25">
      <c r="A2128" s="18" t="s">
        <v>8219</v>
      </c>
      <c r="B2128" s="20">
        <v>28</v>
      </c>
    </row>
    <row r="2129" spans="1:2" x14ac:dyDescent="0.25">
      <c r="A2129" s="19" t="s">
        <v>8219</v>
      </c>
      <c r="B2129" s="21">
        <v>77</v>
      </c>
    </row>
    <row r="2130" spans="1:2" x14ac:dyDescent="0.25">
      <c r="A2130" s="18" t="s">
        <v>8219</v>
      </c>
      <c r="B2130" s="20">
        <v>27</v>
      </c>
    </row>
    <row r="2131" spans="1:2" x14ac:dyDescent="0.25">
      <c r="A2131" s="19" t="s">
        <v>8219</v>
      </c>
      <c r="B2131" s="21">
        <v>107</v>
      </c>
    </row>
    <row r="2132" spans="1:2" x14ac:dyDescent="0.25">
      <c r="A2132" s="18" t="s">
        <v>8219</v>
      </c>
      <c r="B2132" s="20">
        <v>96</v>
      </c>
    </row>
    <row r="2133" spans="1:2" x14ac:dyDescent="0.25">
      <c r="A2133" s="19" t="s">
        <v>8219</v>
      </c>
      <c r="B2133" s="21">
        <v>56</v>
      </c>
    </row>
    <row r="2134" spans="1:2" x14ac:dyDescent="0.25">
      <c r="A2134" s="18" t="s">
        <v>8219</v>
      </c>
      <c r="B2134" s="20">
        <v>58</v>
      </c>
    </row>
    <row r="2135" spans="1:2" x14ac:dyDescent="0.25">
      <c r="A2135" s="19" t="s">
        <v>8219</v>
      </c>
      <c r="B2135" s="21">
        <v>15</v>
      </c>
    </row>
    <row r="2136" spans="1:2" x14ac:dyDescent="0.25">
      <c r="A2136" s="18" t="s">
        <v>8219</v>
      </c>
      <c r="B2136" s="20">
        <v>20</v>
      </c>
    </row>
    <row r="2137" spans="1:2" x14ac:dyDescent="0.25">
      <c r="A2137" s="19" t="s">
        <v>8219</v>
      </c>
      <c r="B2137" s="21">
        <v>38</v>
      </c>
    </row>
    <row r="2138" spans="1:2" x14ac:dyDescent="0.25">
      <c r="A2138" s="18" t="s">
        <v>8219</v>
      </c>
      <c r="B2138" s="20">
        <v>33</v>
      </c>
    </row>
    <row r="2139" spans="1:2" x14ac:dyDescent="0.25">
      <c r="A2139" s="19" t="s">
        <v>8219</v>
      </c>
      <c r="B2139" s="21">
        <v>57</v>
      </c>
    </row>
    <row r="2140" spans="1:2" x14ac:dyDescent="0.25">
      <c r="A2140" s="18" t="s">
        <v>8219</v>
      </c>
      <c r="B2140" s="20">
        <v>25</v>
      </c>
    </row>
    <row r="2141" spans="1:2" x14ac:dyDescent="0.25">
      <c r="A2141" s="19" t="s">
        <v>8219</v>
      </c>
      <c r="B2141" s="21">
        <v>14</v>
      </c>
    </row>
    <row r="2142" spans="1:2" x14ac:dyDescent="0.25">
      <c r="A2142" s="18" t="s">
        <v>8219</v>
      </c>
      <c r="B2142" s="20">
        <v>94</v>
      </c>
    </row>
    <row r="2143" spans="1:2" x14ac:dyDescent="0.25">
      <c r="A2143" s="19" t="s">
        <v>8219</v>
      </c>
      <c r="B2143" s="21">
        <v>59</v>
      </c>
    </row>
    <row r="2144" spans="1:2" x14ac:dyDescent="0.25">
      <c r="A2144" s="18" t="s">
        <v>8219</v>
      </c>
      <c r="B2144" s="20">
        <v>36</v>
      </c>
    </row>
    <row r="2145" spans="1:2" x14ac:dyDescent="0.25">
      <c r="A2145" s="19" t="s">
        <v>8219</v>
      </c>
      <c r="B2145" s="21">
        <v>115</v>
      </c>
    </row>
    <row r="2146" spans="1:2" x14ac:dyDescent="0.25">
      <c r="A2146" s="18" t="s">
        <v>8219</v>
      </c>
      <c r="B2146" s="20">
        <v>30</v>
      </c>
    </row>
    <row r="2147" spans="1:2" x14ac:dyDescent="0.25">
      <c r="A2147" s="19" t="s">
        <v>8219</v>
      </c>
      <c r="B2147" s="21">
        <v>52</v>
      </c>
    </row>
    <row r="2148" spans="1:2" x14ac:dyDescent="0.25">
      <c r="A2148" s="18" t="s">
        <v>8219</v>
      </c>
      <c r="B2148" s="20">
        <v>27</v>
      </c>
    </row>
    <row r="2149" spans="1:2" x14ac:dyDescent="0.25">
      <c r="A2149" s="19" t="s">
        <v>8219</v>
      </c>
      <c r="B2149" s="21">
        <v>24</v>
      </c>
    </row>
    <row r="2150" spans="1:2" x14ac:dyDescent="0.25">
      <c r="A2150" s="18" t="s">
        <v>8219</v>
      </c>
      <c r="B2150" s="20">
        <v>10</v>
      </c>
    </row>
    <row r="2151" spans="1:2" x14ac:dyDescent="0.25">
      <c r="A2151" s="19" t="s">
        <v>8219</v>
      </c>
      <c r="B2151" s="21">
        <v>30</v>
      </c>
    </row>
    <row r="2152" spans="1:2" x14ac:dyDescent="0.25">
      <c r="A2152" s="18" t="s">
        <v>8219</v>
      </c>
      <c r="B2152" s="20">
        <v>71</v>
      </c>
    </row>
    <row r="2153" spans="1:2" x14ac:dyDescent="0.25">
      <c r="A2153" s="19" t="s">
        <v>8219</v>
      </c>
      <c r="B2153" s="21">
        <v>10</v>
      </c>
    </row>
    <row r="2154" spans="1:2" x14ac:dyDescent="0.25">
      <c r="A2154" s="18" t="s">
        <v>8219</v>
      </c>
      <c r="B2154" s="20">
        <v>24</v>
      </c>
    </row>
    <row r="2155" spans="1:2" x14ac:dyDescent="0.25">
      <c r="A2155" s="19" t="s">
        <v>8219</v>
      </c>
      <c r="B2155" s="21">
        <v>38</v>
      </c>
    </row>
    <row r="2156" spans="1:2" x14ac:dyDescent="0.25">
      <c r="A2156" s="18" t="s">
        <v>8219</v>
      </c>
      <c r="B2156" s="20">
        <v>26</v>
      </c>
    </row>
    <row r="2157" spans="1:2" x14ac:dyDescent="0.25">
      <c r="A2157" s="19" t="s">
        <v>8219</v>
      </c>
      <c r="B2157" s="21">
        <v>19</v>
      </c>
    </row>
    <row r="2158" spans="1:2" x14ac:dyDescent="0.25">
      <c r="A2158" s="18" t="s">
        <v>8219</v>
      </c>
      <c r="B2158" s="20">
        <v>11</v>
      </c>
    </row>
    <row r="2159" spans="1:2" x14ac:dyDescent="0.25">
      <c r="A2159" s="19" t="s">
        <v>8219</v>
      </c>
      <c r="B2159" s="21">
        <v>27</v>
      </c>
    </row>
    <row r="2160" spans="1:2" x14ac:dyDescent="0.25">
      <c r="A2160" s="18" t="s">
        <v>8219</v>
      </c>
      <c r="B2160" s="20">
        <v>34</v>
      </c>
    </row>
    <row r="2161" spans="1:2" x14ac:dyDescent="0.25">
      <c r="A2161" s="19" t="s">
        <v>8219</v>
      </c>
      <c r="B2161" s="21">
        <v>20</v>
      </c>
    </row>
    <row r="2162" spans="1:2" x14ac:dyDescent="0.25">
      <c r="A2162" s="18" t="s">
        <v>8219</v>
      </c>
      <c r="B2162" s="20">
        <v>37</v>
      </c>
    </row>
    <row r="2163" spans="1:2" x14ac:dyDescent="0.25">
      <c r="A2163" s="19" t="s">
        <v>8219</v>
      </c>
      <c r="B2163" s="21">
        <v>20</v>
      </c>
    </row>
    <row r="2164" spans="1:2" x14ac:dyDescent="0.25">
      <c r="A2164" s="18" t="s">
        <v>8219</v>
      </c>
      <c r="B2164" s="20">
        <v>10</v>
      </c>
    </row>
    <row r="2165" spans="1:2" x14ac:dyDescent="0.25">
      <c r="A2165" s="19" t="s">
        <v>8219</v>
      </c>
      <c r="B2165" s="21">
        <v>26</v>
      </c>
    </row>
    <row r="2166" spans="1:2" x14ac:dyDescent="0.25">
      <c r="A2166" s="18" t="s">
        <v>8219</v>
      </c>
      <c r="B2166" s="20">
        <v>20</v>
      </c>
    </row>
    <row r="2167" spans="1:2" x14ac:dyDescent="0.25">
      <c r="A2167" s="19" t="s">
        <v>8219</v>
      </c>
      <c r="B2167" s="21">
        <v>46</v>
      </c>
    </row>
    <row r="2168" spans="1:2" x14ac:dyDescent="0.25">
      <c r="A2168" s="18" t="s">
        <v>8219</v>
      </c>
      <c r="B2168" s="20">
        <v>76</v>
      </c>
    </row>
    <row r="2169" spans="1:2" x14ac:dyDescent="0.25">
      <c r="A2169" s="19" t="s">
        <v>8219</v>
      </c>
      <c r="B2169" s="21">
        <v>41</v>
      </c>
    </row>
    <row r="2170" spans="1:2" x14ac:dyDescent="0.25">
      <c r="A2170" s="18" t="s">
        <v>8219</v>
      </c>
      <c r="B2170" s="20">
        <v>7</v>
      </c>
    </row>
    <row r="2171" spans="1:2" x14ac:dyDescent="0.25">
      <c r="A2171" s="19" t="s">
        <v>8219</v>
      </c>
      <c r="B2171" s="21">
        <v>49</v>
      </c>
    </row>
    <row r="2172" spans="1:2" x14ac:dyDescent="0.25">
      <c r="A2172" s="18" t="s">
        <v>8219</v>
      </c>
      <c r="B2172" s="20">
        <v>26</v>
      </c>
    </row>
    <row r="2173" spans="1:2" x14ac:dyDescent="0.25">
      <c r="A2173" s="19" t="s">
        <v>8219</v>
      </c>
      <c r="B2173" s="21">
        <v>65</v>
      </c>
    </row>
    <row r="2174" spans="1:2" x14ac:dyDescent="0.25">
      <c r="A2174" s="18" t="s">
        <v>8219</v>
      </c>
      <c r="B2174" s="20">
        <v>28</v>
      </c>
    </row>
    <row r="2175" spans="1:2" x14ac:dyDescent="0.25">
      <c r="A2175" s="19" t="s">
        <v>8219</v>
      </c>
      <c r="B2175" s="21">
        <v>8</v>
      </c>
    </row>
    <row r="2176" spans="1:2" x14ac:dyDescent="0.25">
      <c r="A2176" s="18" t="s">
        <v>8219</v>
      </c>
      <c r="B2176" s="20">
        <v>3</v>
      </c>
    </row>
    <row r="2177" spans="1:2" x14ac:dyDescent="0.25">
      <c r="A2177" s="19" t="s">
        <v>8219</v>
      </c>
      <c r="B2177" s="21">
        <v>9</v>
      </c>
    </row>
    <row r="2178" spans="1:2" x14ac:dyDescent="0.25">
      <c r="A2178" s="18" t="s">
        <v>8219</v>
      </c>
      <c r="B2178" s="20">
        <v>9</v>
      </c>
    </row>
    <row r="2179" spans="1:2" x14ac:dyDescent="0.25">
      <c r="A2179" s="19" t="s">
        <v>8219</v>
      </c>
      <c r="B2179" s="21">
        <v>20</v>
      </c>
    </row>
    <row r="2180" spans="1:2" x14ac:dyDescent="0.25">
      <c r="A2180" s="18" t="s">
        <v>8219</v>
      </c>
      <c r="B2180" s="20">
        <v>57</v>
      </c>
    </row>
    <row r="2181" spans="1:2" x14ac:dyDescent="0.25">
      <c r="A2181" s="19" t="s">
        <v>8219</v>
      </c>
      <c r="B2181" s="21">
        <v>8</v>
      </c>
    </row>
    <row r="2182" spans="1:2" x14ac:dyDescent="0.25">
      <c r="A2182" s="18" t="s">
        <v>8219</v>
      </c>
      <c r="B2182" s="20">
        <v>14</v>
      </c>
    </row>
    <row r="2183" spans="1:2" x14ac:dyDescent="0.25">
      <c r="A2183" s="19" t="s">
        <v>8219</v>
      </c>
      <c r="B2183" s="21">
        <v>17</v>
      </c>
    </row>
    <row r="2184" spans="1:2" x14ac:dyDescent="0.25">
      <c r="A2184" s="18" t="s">
        <v>8219</v>
      </c>
      <c r="B2184" s="20">
        <v>100</v>
      </c>
    </row>
    <row r="2185" spans="1:2" x14ac:dyDescent="0.25">
      <c r="A2185" s="19" t="s">
        <v>8219</v>
      </c>
      <c r="B2185" s="21">
        <v>32</v>
      </c>
    </row>
    <row r="2186" spans="1:2" x14ac:dyDescent="0.25">
      <c r="A2186" s="18" t="s">
        <v>8219</v>
      </c>
      <c r="B2186" s="20">
        <v>3</v>
      </c>
    </row>
  </sheetData>
  <conditionalFormatting sqref="A2:A2186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D2:D1531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EC735-B49D-44B1-9A28-F709010E9EDA}">
  <sheetPr codeName="Sheet1"/>
  <dimension ref="A1:U16"/>
  <sheetViews>
    <sheetView workbookViewId="0">
      <selection activeCell="A4" sqref="A4:D14"/>
    </sheetView>
  </sheetViews>
  <sheetFormatPr defaultRowHeight="15" x14ac:dyDescent="0.25"/>
  <cols>
    <col min="1" max="1" width="26.85546875" bestFit="1" customWidth="1"/>
    <col min="2" max="2" width="22.140625" bestFit="1" customWidth="1"/>
    <col min="3" max="3" width="13.5703125" bestFit="1" customWidth="1"/>
    <col min="4" max="4" width="19.85546875" bestFit="1" customWidth="1"/>
    <col min="5" max="5" width="20.5703125" bestFit="1" customWidth="1"/>
    <col min="6" max="6" width="11.7109375" customWidth="1"/>
    <col min="7" max="7" width="12.140625" customWidth="1"/>
    <col min="8" max="8" width="14.140625" customWidth="1"/>
    <col min="9" max="9" width="13.5703125" customWidth="1"/>
    <col min="10" max="10" width="16.5703125" customWidth="1"/>
    <col min="11" max="11" width="15" customWidth="1"/>
    <col min="12" max="12" width="11.7109375" customWidth="1"/>
    <col min="13" max="13" width="14.5703125" customWidth="1"/>
    <col min="20" max="21" width="8.7109375" customWidth="1"/>
  </cols>
  <sheetData>
    <row r="1" spans="1:21" x14ac:dyDescent="0.25">
      <c r="B1" s="16" t="s">
        <v>8384</v>
      </c>
      <c r="C1" s="16" t="s">
        <v>8221</v>
      </c>
      <c r="D1" s="16" t="s">
        <v>8384</v>
      </c>
      <c r="E1" s="16" t="s">
        <v>8221</v>
      </c>
      <c r="F1" s="16" t="s">
        <v>8384</v>
      </c>
      <c r="G1" s="16" t="s">
        <v>8221</v>
      </c>
      <c r="H1" s="16" t="s">
        <v>8384</v>
      </c>
      <c r="I1" s="16" t="s">
        <v>8221</v>
      </c>
      <c r="J1" s="16" t="s">
        <v>8384</v>
      </c>
      <c r="K1" s="16" t="s">
        <v>8221</v>
      </c>
      <c r="L1" s="16" t="s">
        <v>8384</v>
      </c>
      <c r="M1" s="16" t="s">
        <v>8221</v>
      </c>
      <c r="N1" s="16" t="s">
        <v>8384</v>
      </c>
      <c r="O1" s="16" t="s">
        <v>8221</v>
      </c>
    </row>
    <row r="2" spans="1:21" x14ac:dyDescent="0.25">
      <c r="B2" s="27" t="s">
        <v>8387</v>
      </c>
      <c r="C2" s="27"/>
      <c r="D2" s="26" t="s">
        <v>8388</v>
      </c>
      <c r="E2" s="26"/>
      <c r="F2" s="26" t="s">
        <v>8389</v>
      </c>
      <c r="G2" s="26"/>
      <c r="H2" s="26" t="s">
        <v>8390</v>
      </c>
      <c r="I2" s="26"/>
      <c r="J2" s="26" t="s">
        <v>8391</v>
      </c>
      <c r="K2" s="26"/>
      <c r="L2" s="26" t="s">
        <v>8392</v>
      </c>
      <c r="M2" s="26"/>
      <c r="N2" s="26" t="s">
        <v>8393</v>
      </c>
      <c r="O2" s="26"/>
    </row>
    <row r="3" spans="1:21" x14ac:dyDescent="0.25">
      <c r="A3" s="15" t="s">
        <v>8364</v>
      </c>
      <c r="B3" s="15" t="s">
        <v>8384</v>
      </c>
      <c r="C3" s="15" t="s">
        <v>8385</v>
      </c>
      <c r="D3" s="15" t="s">
        <v>8384</v>
      </c>
      <c r="E3" s="15" t="s">
        <v>8385</v>
      </c>
      <c r="F3" s="15" t="s">
        <v>8384</v>
      </c>
      <c r="G3" s="15" t="s">
        <v>8385</v>
      </c>
      <c r="H3" s="15" t="s">
        <v>8384</v>
      </c>
      <c r="I3" s="15" t="s">
        <v>8385</v>
      </c>
      <c r="J3" s="15" t="s">
        <v>8384</v>
      </c>
      <c r="K3" s="15" t="s">
        <v>8385</v>
      </c>
      <c r="L3" s="15" t="s">
        <v>8384</v>
      </c>
      <c r="M3" s="15" t="s">
        <v>8385</v>
      </c>
      <c r="N3" s="15" t="s">
        <v>8384</v>
      </c>
      <c r="O3" s="15" t="s">
        <v>8385</v>
      </c>
    </row>
    <row r="4" spans="1:21" x14ac:dyDescent="0.25">
      <c r="A4" s="15" t="s">
        <v>8372</v>
      </c>
      <c r="B4">
        <f>SUMIFS(Sheet1!$L$2:$L$4115,Sheet1!$F$2:$F$4115,"="&amp;B$1,Sheet1!$D$2:$D$4115,"&lt;="&amp;$U4,Sheet1!$D$2:$D$4115,"&gt;="&amp;$T4)</f>
        <v>10230</v>
      </c>
      <c r="C4">
        <f>SUMIFS(Sheet1!$L$2:$L$4115,Sheet1!$F$2:$F$4115,"="&amp;C$1,Sheet1!$D$2:$D$4115,"&lt;="&amp;$U4,Sheet1!$D$2:$D$4115,"&gt;="&amp;$T4)</f>
        <v>342</v>
      </c>
      <c r="D4" s="17">
        <f>AVERAGEIFS(Sheet1!$L$2:$L$4115,Sheet1!$F$2:$F$4115,"="&amp;D$1,Sheet1!$D$2:$D$4115,"&lt;="&amp;$U4,Sheet1!$D$2:$D$4115,"&gt;="&amp;$T4)</f>
        <v>31.770186335403725</v>
      </c>
      <c r="E4" s="17">
        <f>AVERAGEIFS(Sheet1!$L$2:$L$4115,Sheet1!$F$2:$F$4115,"="&amp;E$1,Sheet1!$D$2:$D$4115,"&lt;="&amp;$U4,Sheet1!$D$2:$D$4115,"&gt;="&amp;$T4)</f>
        <v>3.0265486725663715</v>
      </c>
      <c r="F4">
        <f>MEDIAN(IF(status="successful",BackersCount,""))</f>
        <v>25</v>
      </c>
      <c r="T4">
        <v>0</v>
      </c>
      <c r="U4">
        <v>999</v>
      </c>
    </row>
    <row r="5" spans="1:21" x14ac:dyDescent="0.25">
      <c r="A5" s="15" t="s">
        <v>8373</v>
      </c>
      <c r="B5">
        <f>SUMIFS(Sheet1!$L$2:$L$4115,Sheet1!$F$2:$F$4115,"="&amp;B$1,Sheet1!$D$2:$D$4115,"&lt;="&amp;$U5,Sheet1!$D$2:$D$4115,"&gt;="&amp;$T5)</f>
        <v>59149</v>
      </c>
      <c r="C5">
        <f>SUMIFS(Sheet1!$L$2:$L$4115,Sheet1!$F$2:$F$4115,"="&amp;C$1,Sheet1!$D$2:$D$4115,"&lt;="&amp;$U5,Sheet1!$D$2:$D$4115,"&gt;="&amp;$T5)</f>
        <v>2421</v>
      </c>
      <c r="D5" s="17">
        <f>AVERAGEIFS(Sheet1!$L$2:$L$4115,Sheet1!$F$2:$F$4115,"="&amp;D$1,Sheet1!$D$2:$D$4115,"&lt;="&amp;$U5,Sheet1!$D$2:$D$4115,"&gt;="&amp;$T5)</f>
        <v>63.464592274678111</v>
      </c>
      <c r="E5" s="17">
        <f>AVERAGEIFS(Sheet1!$L$2:$L$4115,Sheet1!$F$2:$F$4115,"="&amp;E$1,Sheet1!$D$2:$D$4115,"&lt;="&amp;$U5,Sheet1!$D$2:$D$4115,"&gt;="&amp;$T5)</f>
        <v>5.7642857142857142</v>
      </c>
      <c r="T5">
        <v>1000</v>
      </c>
      <c r="U5">
        <v>4999</v>
      </c>
    </row>
    <row r="6" spans="1:21" x14ac:dyDescent="0.25">
      <c r="A6" s="15" t="s">
        <v>8374</v>
      </c>
      <c r="B6">
        <f>SUMIFS(Sheet1!$L$2:$L$4115,Sheet1!$F$2:$F$4115,"="&amp;B$1,Sheet1!$D$2:$D$4115,"&lt;="&amp;$U6,Sheet1!$D$2:$D$4115,"&gt;="&amp;$T6)</f>
        <v>56122</v>
      </c>
      <c r="C6">
        <f>SUMIFS(Sheet1!$L$2:$L$4115,Sheet1!$F$2:$F$4115,"="&amp;C$1,Sheet1!$D$2:$D$4115,"&lt;="&amp;$U6,Sheet1!$D$2:$D$4115,"&gt;="&amp;$T6)</f>
        <v>2677</v>
      </c>
      <c r="D6" s="17">
        <f>AVERAGEIFS(Sheet1!$L$2:$L$4115,Sheet1!$F$2:$F$4115,"="&amp;D$1,Sheet1!$D$2:$D$4115,"&lt;="&amp;$U6,Sheet1!$D$2:$D$4115,"&gt;="&amp;$T6)</f>
        <v>147.3018372703412</v>
      </c>
      <c r="E6" s="17">
        <f>AVERAGEIFS(Sheet1!$L$2:$L$4115,Sheet1!$F$2:$F$4115,"="&amp;E$1,Sheet1!$D$2:$D$4115,"&lt;="&amp;$U6,Sheet1!$D$2:$D$4115,"&gt;="&amp;$T6)</f>
        <v>9.4593639575971729</v>
      </c>
      <c r="T6">
        <v>5000</v>
      </c>
      <c r="U6">
        <v>9999</v>
      </c>
    </row>
    <row r="7" spans="1:21" x14ac:dyDescent="0.25">
      <c r="A7" s="15" t="s">
        <v>8375</v>
      </c>
      <c r="B7">
        <f>SUMIFS(Sheet1!$L$2:$L$4115,Sheet1!$F$2:$F$4115,"="&amp;B$1,Sheet1!$D$2:$D$4115,"&lt;="&amp;$U7,Sheet1!$D$2:$D$4115,"&gt;="&amp;$T7)</f>
        <v>43464</v>
      </c>
      <c r="C7">
        <f>SUMIFS(Sheet1!$L$2:$L$4115,Sheet1!$F$2:$F$4115,"="&amp;C$1,Sheet1!$D$2:$D$4115,"&lt;="&amp;$U7,Sheet1!$D$2:$D$4115,"&gt;="&amp;$T7)</f>
        <v>2185</v>
      </c>
      <c r="D7" s="17">
        <f>AVERAGEIFS(Sheet1!$L$2:$L$4115,Sheet1!$F$2:$F$4115,"="&amp;D$1,Sheet1!$D$2:$D$4115,"&lt;="&amp;$U7,Sheet1!$D$2:$D$4115,"&gt;="&amp;$T7)</f>
        <v>258.71428571428572</v>
      </c>
      <c r="E7" s="17">
        <f>AVERAGEIFS(Sheet1!$L$2:$L$4115,Sheet1!$F$2:$F$4115,"="&amp;E$1,Sheet1!$D$2:$D$4115,"&lt;="&amp;$U7,Sheet1!$D$2:$D$4115,"&gt;="&amp;$T7)</f>
        <v>15.173611111111111</v>
      </c>
      <c r="T7">
        <v>10000</v>
      </c>
      <c r="U7">
        <v>14999</v>
      </c>
    </row>
    <row r="8" spans="1:21" x14ac:dyDescent="0.25">
      <c r="A8" s="15" t="s">
        <v>8376</v>
      </c>
      <c r="B8">
        <f>SUMIFS(Sheet1!$L$2:$L$4115,Sheet1!$F$2:$F$4115,"="&amp;B$1,Sheet1!$D$2:$D$4115,"&lt;="&amp;$U8,Sheet1!$D$2:$D$4115,"&gt;="&amp;$T8)</f>
        <v>22360</v>
      </c>
      <c r="C8">
        <f>SUMIFS(Sheet1!$L$2:$L$4115,Sheet1!$F$2:$F$4115,"="&amp;C$1,Sheet1!$D$2:$D$4115,"&lt;="&amp;$U8,Sheet1!$D$2:$D$4115,"&gt;="&amp;$T8)</f>
        <v>1963</v>
      </c>
      <c r="D8" s="17">
        <f>AVERAGEIFS(Sheet1!$L$2:$L$4115,Sheet1!$F$2:$F$4115,"="&amp;D$1,Sheet1!$D$2:$D$4115,"&lt;="&amp;$U8,Sheet1!$D$2:$D$4115,"&gt;="&amp;$T8)</f>
        <v>237.87234042553192</v>
      </c>
      <c r="E8" s="17">
        <f>AVERAGEIFS(Sheet1!$L$2:$L$4115,Sheet1!$F$2:$F$4115,"="&amp;E$1,Sheet1!$D$2:$D$4115,"&lt;="&amp;$U8,Sheet1!$D$2:$D$4115,"&gt;="&amp;$T8)</f>
        <v>21.81111111111111</v>
      </c>
      <c r="T8">
        <v>15000</v>
      </c>
      <c r="U8">
        <v>19999</v>
      </c>
    </row>
    <row r="9" spans="1:21" x14ac:dyDescent="0.25">
      <c r="A9" s="15" t="s">
        <v>8377</v>
      </c>
      <c r="B9">
        <f>SUMIFS(Sheet1!$L$2:$L$4115,Sheet1!$F$2:$F$4115,"="&amp;B$1,Sheet1!$D$2:$D$4115,"&lt;="&amp;$U9,Sheet1!$D$2:$D$4115,"&gt;="&amp;$T9)</f>
        <v>26049</v>
      </c>
      <c r="C9">
        <f>SUMIFS(Sheet1!$L$2:$L$4115,Sheet1!$F$2:$F$4115,"="&amp;C$1,Sheet1!$D$2:$D$4115,"&lt;="&amp;$U9,Sheet1!$D$2:$D$4115,"&gt;="&amp;$T9)</f>
        <v>1563</v>
      </c>
      <c r="D9" s="17">
        <f>AVERAGEIFS(Sheet1!$L$2:$L$4115,Sheet1!$F$2:$F$4115,"="&amp;D$1,Sheet1!$D$2:$D$4115,"&lt;="&amp;$U9,Sheet1!$D$2:$D$4115,"&gt;="&amp;$T9)</f>
        <v>420.14516129032256</v>
      </c>
      <c r="E9" s="17">
        <f>AVERAGEIFS(Sheet1!$L$2:$L$4115,Sheet1!$F$2:$F$4115,"="&amp;E$1,Sheet1!$D$2:$D$4115,"&lt;="&amp;$U9,Sheet1!$D$2:$D$4115,"&gt;="&amp;$T9)</f>
        <v>21.708333333333332</v>
      </c>
      <c r="T9">
        <v>20000</v>
      </c>
      <c r="U9">
        <v>24999</v>
      </c>
    </row>
    <row r="10" spans="1:21" x14ac:dyDescent="0.25">
      <c r="A10" s="15" t="s">
        <v>8378</v>
      </c>
      <c r="B10">
        <f>SUMIFS(Sheet1!$L$2:$L$4115,Sheet1!$F$2:$F$4115,"="&amp;B$1,Sheet1!$D$2:$D$4115,"&lt;="&amp;$U10,Sheet1!$D$2:$D$4115,"&gt;="&amp;$T10)</f>
        <v>20405</v>
      </c>
      <c r="C10">
        <f>SUMIFS(Sheet1!$L$2:$L$4115,Sheet1!$F$2:$F$4115,"="&amp;C$1,Sheet1!$D$2:$D$4115,"&lt;="&amp;$U10,Sheet1!$D$2:$D$4115,"&gt;="&amp;$T10)</f>
        <v>1372</v>
      </c>
      <c r="D10" s="17">
        <f>AVERAGEIFS(Sheet1!$L$2:$L$4115,Sheet1!$F$2:$F$4115,"="&amp;D$1,Sheet1!$D$2:$D$4115,"&lt;="&amp;$U10,Sheet1!$D$2:$D$4115,"&gt;="&amp;$T10)</f>
        <v>371</v>
      </c>
      <c r="E10" s="17">
        <f>AVERAGEIFS(Sheet1!$L$2:$L$4115,Sheet1!$F$2:$F$4115,"="&amp;E$1,Sheet1!$D$2:$D$4115,"&lt;="&amp;$U10,Sheet1!$D$2:$D$4115,"&gt;="&amp;$T10)</f>
        <v>21.4375</v>
      </c>
      <c r="T10">
        <v>25000</v>
      </c>
      <c r="U10">
        <v>29999</v>
      </c>
    </row>
    <row r="11" spans="1:21" x14ac:dyDescent="0.25">
      <c r="A11" s="15" t="s">
        <v>8379</v>
      </c>
      <c r="B11">
        <f>SUMIFS(Sheet1!$L$2:$L$4115,Sheet1!$F$2:$F$4115,"="&amp;B$1,Sheet1!$D$2:$D$4115,"&lt;="&amp;$U11,Sheet1!$D$2:$D$4115,"&gt;="&amp;$T11)</f>
        <v>46691</v>
      </c>
      <c r="C11">
        <f>SUMIFS(Sheet1!$L$2:$L$4115,Sheet1!$F$2:$F$4115,"="&amp;C$1,Sheet1!$D$2:$D$4115,"&lt;="&amp;$U11,Sheet1!$D$2:$D$4115,"&gt;="&amp;$T11)</f>
        <v>603</v>
      </c>
      <c r="D11" s="17">
        <f>AVERAGEIFS(Sheet1!$L$2:$L$4115,Sheet1!$F$2:$F$4115,"="&amp;D$1,Sheet1!$D$2:$D$4115,"&lt;="&amp;$U11,Sheet1!$D$2:$D$4115,"&gt;="&amp;$T11)</f>
        <v>1459.09375</v>
      </c>
      <c r="E11" s="17">
        <f>AVERAGEIFS(Sheet1!$L$2:$L$4115,Sheet1!$F$2:$F$4115,"="&amp;E$1,Sheet1!$D$2:$D$4115,"&lt;="&amp;$U11,Sheet1!$D$2:$D$4115,"&gt;="&amp;$T11)</f>
        <v>16.297297297297298</v>
      </c>
      <c r="T11">
        <v>30000</v>
      </c>
      <c r="U11">
        <v>34999</v>
      </c>
    </row>
    <row r="12" spans="1:21" x14ac:dyDescent="0.25">
      <c r="A12" s="15" t="s">
        <v>8380</v>
      </c>
      <c r="B12">
        <f>SUMIFS(Sheet1!$L$2:$L$4115,Sheet1!$F$2:$F$4115,"="&amp;B$1,Sheet1!$D$2:$D$4115,"&lt;="&amp;$U12,Sheet1!$D$2:$D$4115,"&gt;="&amp;$T12)</f>
        <v>13059</v>
      </c>
      <c r="C12">
        <f>SUMIFS(Sheet1!$L$2:$L$4115,Sheet1!$F$2:$F$4115,"="&amp;C$1,Sheet1!$D$2:$D$4115,"&lt;="&amp;$U12,Sheet1!$D$2:$D$4115,"&gt;="&amp;$T12)</f>
        <v>687</v>
      </c>
      <c r="D12" s="17">
        <f>AVERAGEIFS(Sheet1!$L$2:$L$4115,Sheet1!$F$2:$F$4115,"="&amp;D$1,Sheet1!$D$2:$D$4115,"&lt;="&amp;$U12,Sheet1!$D$2:$D$4115,"&gt;="&amp;$T12)</f>
        <v>502.26923076923077</v>
      </c>
      <c r="E12" s="17">
        <f>AVERAGEIFS(Sheet1!$L$2:$L$4115,Sheet1!$F$2:$F$4115,"="&amp;E$1,Sheet1!$D$2:$D$4115,"&lt;="&amp;$U12,Sheet1!$D$2:$D$4115,"&gt;="&amp;$T12)</f>
        <v>31.227272727272727</v>
      </c>
      <c r="T12">
        <v>35000</v>
      </c>
      <c r="U12">
        <v>39999</v>
      </c>
    </row>
    <row r="13" spans="1:21" x14ac:dyDescent="0.25">
      <c r="A13" s="15" t="s">
        <v>8381</v>
      </c>
      <c r="B13">
        <f>SUMIFS(Sheet1!$L$2:$L$4115,Sheet1!$F$2:$F$4115,"="&amp;B$1,Sheet1!$D$2:$D$4115,"&lt;="&amp;$U13,Sheet1!$D$2:$D$4115,"&gt;="&amp;$T13)</f>
        <v>11485</v>
      </c>
      <c r="C13">
        <f>SUMIFS(Sheet1!$L$2:$L$4115,Sheet1!$F$2:$F$4115,"="&amp;C$1,Sheet1!$D$2:$D$4115,"&lt;="&amp;$U13,Sheet1!$D$2:$D$4115,"&gt;="&amp;$T13)</f>
        <v>857</v>
      </c>
      <c r="D13" s="17">
        <f>AVERAGEIFS(Sheet1!$L$2:$L$4115,Sheet1!$F$2:$F$4115,"="&amp;D$1,Sheet1!$D$2:$D$4115,"&lt;="&amp;$U13,Sheet1!$D$2:$D$4115,"&gt;="&amp;$T13)</f>
        <v>546.90476190476193</v>
      </c>
      <c r="E13" s="17">
        <f>AVERAGEIFS(Sheet1!$L$2:$L$4115,Sheet1!$F$2:$F$4115,"="&amp;E$1,Sheet1!$D$2:$D$4115,"&lt;="&amp;$U13,Sheet1!$D$2:$D$4115,"&gt;="&amp;$T13)</f>
        <v>53.5625</v>
      </c>
      <c r="T13">
        <v>40000</v>
      </c>
      <c r="U13">
        <v>44999</v>
      </c>
    </row>
    <row r="14" spans="1:21" x14ac:dyDescent="0.25">
      <c r="A14" s="15" t="s">
        <v>8382</v>
      </c>
      <c r="B14">
        <f>SUMIFS(Sheet1!$L$2:$L$4115,Sheet1!$F$2:$F$4115,"="&amp;B$1,Sheet1!$D$2:$D$4115,"&lt;="&amp;$U14,Sheet1!$D$2:$D$4115,"&gt;="&amp;$T14)</f>
        <v>3315</v>
      </c>
      <c r="C14">
        <f>SUMIFS(Sheet1!$L$2:$L$4115,Sheet1!$F$2:$F$4115,"="&amp;C$1,Sheet1!$D$2:$D$4115,"&lt;="&amp;$U14,Sheet1!$D$2:$D$4115,"&gt;="&amp;$T14)</f>
        <v>532</v>
      </c>
      <c r="D14" s="17">
        <f>AVERAGEIFS(Sheet1!$L$2:$L$4115,Sheet1!$F$2:$F$4115,"="&amp;D$1,Sheet1!$D$2:$D$4115,"&lt;="&amp;$U14,Sheet1!$D$2:$D$4115,"&gt;="&amp;$T14)</f>
        <v>552.5</v>
      </c>
      <c r="E14" s="17">
        <f>AVERAGEIFS(Sheet1!$L$2:$L$4115,Sheet1!$F$2:$F$4115,"="&amp;E$1,Sheet1!$D$2:$D$4115,"&lt;="&amp;$U14,Sheet1!$D$2:$D$4115,"&gt;="&amp;$T14)</f>
        <v>48.363636363636367</v>
      </c>
      <c r="T14">
        <v>45000</v>
      </c>
      <c r="U14">
        <v>49999</v>
      </c>
    </row>
    <row r="15" spans="1:21" x14ac:dyDescent="0.25">
      <c r="A15" s="15" t="s">
        <v>8383</v>
      </c>
      <c r="B15">
        <f>SUMIFS(Sheet1!$L$2:$L$4115,Sheet1!$F$2:$F$4115,"="&amp;B$1,Sheet1!$D$2:$D$4115,"&lt;="&amp;$U15,Sheet1!$D$2:$D$4115,"&gt;="&amp;$T15)</f>
        <v>112490</v>
      </c>
      <c r="C15">
        <f>SUMIFS(Sheet1!$L$2:$L$4115,Sheet1!$F$2:$F$4115,"="&amp;C$1,Sheet1!$D$2:$D$4115,"&lt;="&amp;$U15,Sheet1!$D$2:$D$4115,"&gt;="&amp;$T15)</f>
        <v>11894</v>
      </c>
      <c r="D15" s="17">
        <f>AVERAGEIFS(Sheet1!$L$2:$L$4115,Sheet1!$F$2:$F$4115,"="&amp;D$1,Sheet1!$D$2:$D$4115,"&lt;="&amp;$U15,Sheet1!$D$2:$D$4115,"&gt;="&amp;$T15)</f>
        <v>1308.0232558139535</v>
      </c>
      <c r="E15" s="17">
        <f>AVERAGEIFS(Sheet1!$L$2:$L$4115,Sheet1!$F$2:$F$4115,"="&amp;E$1,Sheet1!$D$2:$D$4115,"&lt;="&amp;$U15,Sheet1!$D$2:$D$4115,"&gt;="&amp;$T15)</f>
        <v>46.100775193798448</v>
      </c>
      <c r="T15">
        <v>50000</v>
      </c>
      <c r="U15">
        <v>1.0000000000000001E+44</v>
      </c>
    </row>
    <row r="16" spans="1:21" x14ac:dyDescent="0.25">
      <c r="B16">
        <f>SUM(B4:B15)</f>
        <v>424819</v>
      </c>
    </row>
  </sheetData>
  <mergeCells count="7">
    <mergeCell ref="L2:M2"/>
    <mergeCell ref="N2:O2"/>
    <mergeCell ref="B2:C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Normal="100" workbookViewId="0">
      <pane xSplit="3" ySplit="1" topLeftCell="D32" activePane="bottomRight" state="frozen"/>
      <selection pane="topRight" activeCell="D1" sqref="D1"/>
      <selection pane="bottomLeft" activeCell="A2" sqref="A2"/>
      <selection pane="bottomRight"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16.42578125" customWidth="1"/>
    <col min="15" max="17" width="16.42578125" style="8" customWidth="1"/>
    <col min="18" max="18" width="41.140625" customWidth="1"/>
    <col min="19" max="19" width="22.42578125" style="13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6" t="s">
        <v>8306</v>
      </c>
      <c r="P1" s="6" t="s">
        <v>8308</v>
      </c>
      <c r="Q1" s="6" t="s">
        <v>8309</v>
      </c>
      <c r="R1" s="1" t="s">
        <v>8264</v>
      </c>
      <c r="S1" s="12" t="s">
        <v>8349</v>
      </c>
      <c r="T1" s="6" t="s">
        <v>8350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 t="shared" ref="N2:N65" si="0">E2/D2</f>
        <v>1.3685882352941177</v>
      </c>
      <c r="O2" s="7">
        <f t="shared" ref="O2:O65" si="1">E2/L2</f>
        <v>63.917582417582416</v>
      </c>
      <c r="P2" s="7" t="str">
        <f>LEFT(R2, SEARCH("/",R2)-1)</f>
        <v>film &amp; video</v>
      </c>
      <c r="Q2" s="7" t="str">
        <f>RIGHT(R2,LEN(R2)-SEARCH("/",R2))</f>
        <v>television</v>
      </c>
      <c r="R2" t="s">
        <v>8265</v>
      </c>
      <c r="S2" s="13">
        <f>J2/(60*60*24)+DATE(1970,1,1)</f>
        <v>42177.007071759261</v>
      </c>
      <c r="T2" s="13">
        <f>I2/(60*60*24)+DATE(1970,1,1)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si="0"/>
        <v>1.4260827250608272</v>
      </c>
      <c r="O3" s="7">
        <f t="shared" si="1"/>
        <v>185.48101265822785</v>
      </c>
      <c r="P3" s="7" t="str">
        <f t="shared" ref="P3:P66" si="2">LEFT(R3, SEARCH("/",R3)-1)</f>
        <v>film &amp; video</v>
      </c>
      <c r="Q3" s="7" t="str">
        <f t="shared" ref="Q3:Q66" si="3">RIGHT(R3,LEN(R3)-SEARCH("/",R3))</f>
        <v>television</v>
      </c>
      <c r="R3" t="s">
        <v>8265</v>
      </c>
      <c r="S3" s="13">
        <f t="shared" ref="S3:S66" si="4">J3/(60*60*24)+DATE(1970,1,1)</f>
        <v>42766.600497685184</v>
      </c>
      <c r="T3" s="13">
        <f t="shared" ref="T3:T66" si="5">I3/(60*60*24)+DATE(1970,1,1)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1.05</v>
      </c>
      <c r="O4" s="7">
        <f t="shared" si="1"/>
        <v>15</v>
      </c>
      <c r="P4" s="7" t="str">
        <f t="shared" si="2"/>
        <v>film &amp; video</v>
      </c>
      <c r="Q4" s="7" t="str">
        <f t="shared" si="3"/>
        <v>television</v>
      </c>
      <c r="R4" t="s">
        <v>8265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1.0389999999999999</v>
      </c>
      <c r="O5" s="7">
        <f t="shared" si="1"/>
        <v>69.266666666666666</v>
      </c>
      <c r="P5" s="7" t="str">
        <f t="shared" si="2"/>
        <v>film &amp; video</v>
      </c>
      <c r="Q5" s="7" t="str">
        <f t="shared" si="3"/>
        <v>television</v>
      </c>
      <c r="R5" t="s">
        <v>8265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1.2299154545454545</v>
      </c>
      <c r="O6" s="7">
        <f t="shared" si="1"/>
        <v>190.55028169014085</v>
      </c>
      <c r="P6" s="7" t="str">
        <f t="shared" si="2"/>
        <v>film &amp; video</v>
      </c>
      <c r="Q6" s="7" t="str">
        <f t="shared" si="3"/>
        <v>television</v>
      </c>
      <c r="R6" t="s">
        <v>8265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1.0977744436109027</v>
      </c>
      <c r="O7" s="7">
        <f t="shared" si="1"/>
        <v>93.40425531914893</v>
      </c>
      <c r="P7" s="7" t="str">
        <f t="shared" si="2"/>
        <v>film &amp; video</v>
      </c>
      <c r="Q7" s="7" t="str">
        <f t="shared" si="3"/>
        <v>television</v>
      </c>
      <c r="R7" t="s">
        <v>8265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1.064875</v>
      </c>
      <c r="O8" s="7">
        <f t="shared" si="1"/>
        <v>146.87931034482759</v>
      </c>
      <c r="P8" s="7" t="str">
        <f t="shared" si="2"/>
        <v>film &amp; video</v>
      </c>
      <c r="Q8" s="7" t="str">
        <f t="shared" si="3"/>
        <v>television</v>
      </c>
      <c r="R8" t="s">
        <v>8265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1.0122222222222221</v>
      </c>
      <c r="O9" s="7">
        <f t="shared" si="1"/>
        <v>159.82456140350877</v>
      </c>
      <c r="P9" s="7" t="str">
        <f t="shared" si="2"/>
        <v>film &amp; video</v>
      </c>
      <c r="Q9" s="7" t="str">
        <f t="shared" si="3"/>
        <v>television</v>
      </c>
      <c r="R9" t="s">
        <v>8265</v>
      </c>
      <c r="S9" s="13">
        <f t="shared" si="4"/>
        <v>42516.047071759254</v>
      </c>
      <c r="T9" s="13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1.0004342857142856</v>
      </c>
      <c r="O10" s="7">
        <f t="shared" si="1"/>
        <v>291.79333333333335</v>
      </c>
      <c r="P10" s="7" t="str">
        <f t="shared" si="2"/>
        <v>film &amp; video</v>
      </c>
      <c r="Q10" s="7" t="str">
        <f t="shared" si="3"/>
        <v>television</v>
      </c>
      <c r="R10" t="s">
        <v>8265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1.2599800000000001</v>
      </c>
      <c r="O11" s="7">
        <f t="shared" si="1"/>
        <v>31.499500000000001</v>
      </c>
      <c r="P11" s="7" t="str">
        <f t="shared" si="2"/>
        <v>film &amp; video</v>
      </c>
      <c r="Q11" s="7" t="str">
        <f t="shared" si="3"/>
        <v>television</v>
      </c>
      <c r="R11" t="s">
        <v>8265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1.0049999999999999</v>
      </c>
      <c r="O12" s="7">
        <f t="shared" si="1"/>
        <v>158.68421052631578</v>
      </c>
      <c r="P12" s="7" t="str">
        <f t="shared" si="2"/>
        <v>film &amp; video</v>
      </c>
      <c r="Q12" s="7" t="str">
        <f t="shared" si="3"/>
        <v>television</v>
      </c>
      <c r="R12" t="s">
        <v>8265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1.2050000000000001</v>
      </c>
      <c r="O13" s="7">
        <f t="shared" si="1"/>
        <v>80.333333333333329</v>
      </c>
      <c r="P13" s="7" t="str">
        <f t="shared" si="2"/>
        <v>film &amp; video</v>
      </c>
      <c r="Q13" s="7" t="str">
        <f t="shared" si="3"/>
        <v>television</v>
      </c>
      <c r="R13" t="s">
        <v>8265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1.6529333333333334</v>
      </c>
      <c r="O14" s="7">
        <f t="shared" si="1"/>
        <v>59.961305925030231</v>
      </c>
      <c r="P14" s="7" t="str">
        <f t="shared" si="2"/>
        <v>film &amp; video</v>
      </c>
      <c r="Q14" s="7" t="str">
        <f t="shared" si="3"/>
        <v>television</v>
      </c>
      <c r="R14" t="s">
        <v>8265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1.5997142857142856</v>
      </c>
      <c r="O15" s="7">
        <f t="shared" si="1"/>
        <v>109.78431372549019</v>
      </c>
      <c r="P15" s="7" t="str">
        <f t="shared" si="2"/>
        <v>film &amp; video</v>
      </c>
      <c r="Q15" s="7" t="str">
        <f t="shared" si="3"/>
        <v>television</v>
      </c>
      <c r="R15" t="s">
        <v>8265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1.0093333333333334</v>
      </c>
      <c r="O16" s="7">
        <f t="shared" si="1"/>
        <v>147.70731707317074</v>
      </c>
      <c r="P16" s="7" t="str">
        <f t="shared" si="2"/>
        <v>film &amp; video</v>
      </c>
      <c r="Q16" s="7" t="str">
        <f t="shared" si="3"/>
        <v>television</v>
      </c>
      <c r="R16" t="s">
        <v>8265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1.0660000000000001</v>
      </c>
      <c r="O17" s="7">
        <f t="shared" si="1"/>
        <v>21.755102040816325</v>
      </c>
      <c r="P17" s="7" t="str">
        <f t="shared" si="2"/>
        <v>film &amp; video</v>
      </c>
      <c r="Q17" s="7" t="str">
        <f t="shared" si="3"/>
        <v>television</v>
      </c>
      <c r="R17" t="s">
        <v>8265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1.0024166666666667</v>
      </c>
      <c r="O18" s="7">
        <f t="shared" si="1"/>
        <v>171.84285714285716</v>
      </c>
      <c r="P18" s="7" t="str">
        <f t="shared" si="2"/>
        <v>film &amp; video</v>
      </c>
      <c r="Q18" s="7" t="str">
        <f t="shared" si="3"/>
        <v>television</v>
      </c>
      <c r="R18" t="s">
        <v>8265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1.0066666666666666</v>
      </c>
      <c r="O19" s="7">
        <f t="shared" si="1"/>
        <v>41.944444444444443</v>
      </c>
      <c r="P19" s="7" t="str">
        <f t="shared" si="2"/>
        <v>film &amp; video</v>
      </c>
      <c r="Q19" s="7" t="str">
        <f t="shared" si="3"/>
        <v>television</v>
      </c>
      <c r="R19" t="s">
        <v>8265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1.0632110000000001</v>
      </c>
      <c r="O20" s="7">
        <f t="shared" si="1"/>
        <v>93.264122807017543</v>
      </c>
      <c r="P20" s="7" t="str">
        <f t="shared" si="2"/>
        <v>film &amp; video</v>
      </c>
      <c r="Q20" s="7" t="str">
        <f t="shared" si="3"/>
        <v>television</v>
      </c>
      <c r="R20" t="s">
        <v>8265</v>
      </c>
      <c r="S20" s="13">
        <f t="shared" si="4"/>
        <v>41869.542314814811</v>
      </c>
      <c r="T20" s="13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1.4529411764705882</v>
      </c>
      <c r="O21" s="7">
        <f t="shared" si="1"/>
        <v>56.136363636363633</v>
      </c>
      <c r="P21" s="7" t="str">
        <f t="shared" si="2"/>
        <v>film &amp; video</v>
      </c>
      <c r="Q21" s="7" t="str">
        <f t="shared" si="3"/>
        <v>television</v>
      </c>
      <c r="R21" t="s">
        <v>8265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1.002</v>
      </c>
      <c r="O22" s="7">
        <f t="shared" si="1"/>
        <v>80.16</v>
      </c>
      <c r="P22" s="7" t="str">
        <f t="shared" si="2"/>
        <v>film &amp; video</v>
      </c>
      <c r="Q22" s="7" t="str">
        <f t="shared" si="3"/>
        <v>television</v>
      </c>
      <c r="R22" t="s">
        <v>8265</v>
      </c>
      <c r="S22" s="13">
        <f t="shared" si="4"/>
        <v>42200.758240740739</v>
      </c>
      <c r="T22" s="13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1.0913513513513513</v>
      </c>
      <c r="O23" s="7">
        <f t="shared" si="1"/>
        <v>199.9009900990099</v>
      </c>
      <c r="P23" s="7" t="str">
        <f t="shared" si="2"/>
        <v>film &amp; video</v>
      </c>
      <c r="Q23" s="7" t="str">
        <f t="shared" si="3"/>
        <v>television</v>
      </c>
      <c r="R23" t="s">
        <v>8265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1.1714285714285715</v>
      </c>
      <c r="O24" s="7">
        <f t="shared" si="1"/>
        <v>51.25</v>
      </c>
      <c r="P24" s="7" t="str">
        <f t="shared" si="2"/>
        <v>film &amp; video</v>
      </c>
      <c r="Q24" s="7" t="str">
        <f t="shared" si="3"/>
        <v>television</v>
      </c>
      <c r="R24" t="s">
        <v>8265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1.1850000000000001</v>
      </c>
      <c r="O25" s="7">
        <f t="shared" si="1"/>
        <v>103.04347826086956</v>
      </c>
      <c r="P25" s="7" t="str">
        <f t="shared" si="2"/>
        <v>film &amp; video</v>
      </c>
      <c r="Q25" s="7" t="str">
        <f t="shared" si="3"/>
        <v>television</v>
      </c>
      <c r="R25" t="s">
        <v>8265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1.0880768571428572</v>
      </c>
      <c r="O26" s="7">
        <f t="shared" si="1"/>
        <v>66.346149825783982</v>
      </c>
      <c r="P26" s="7" t="str">
        <f t="shared" si="2"/>
        <v>film &amp; video</v>
      </c>
      <c r="Q26" s="7" t="str">
        <f t="shared" si="3"/>
        <v>television</v>
      </c>
      <c r="R26" t="s">
        <v>8265</v>
      </c>
      <c r="S26" s="13">
        <f t="shared" si="4"/>
        <v>42229.820173611108</v>
      </c>
      <c r="T26" s="13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1.3333333333333333</v>
      </c>
      <c r="O27" s="7">
        <f t="shared" si="1"/>
        <v>57.142857142857146</v>
      </c>
      <c r="P27" s="7" t="str">
        <f t="shared" si="2"/>
        <v>film &amp; video</v>
      </c>
      <c r="Q27" s="7" t="str">
        <f t="shared" si="3"/>
        <v>television</v>
      </c>
      <c r="R27" t="s">
        <v>8265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1.552</v>
      </c>
      <c r="O28" s="7">
        <f t="shared" si="1"/>
        <v>102.10526315789474</v>
      </c>
      <c r="P28" s="7" t="str">
        <f t="shared" si="2"/>
        <v>film &amp; video</v>
      </c>
      <c r="Q28" s="7" t="str">
        <f t="shared" si="3"/>
        <v>television</v>
      </c>
      <c r="R28" t="s">
        <v>8265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1.1172500000000001</v>
      </c>
      <c r="O29" s="7">
        <f t="shared" si="1"/>
        <v>148.96666666666667</v>
      </c>
      <c r="P29" s="7" t="str">
        <f t="shared" si="2"/>
        <v>film &amp; video</v>
      </c>
      <c r="Q29" s="7" t="str">
        <f t="shared" si="3"/>
        <v>television</v>
      </c>
      <c r="R29" t="s">
        <v>8265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1.0035000000000001</v>
      </c>
      <c r="O30" s="7">
        <f t="shared" si="1"/>
        <v>169.6056338028169</v>
      </c>
      <c r="P30" s="7" t="str">
        <f t="shared" si="2"/>
        <v>film &amp; video</v>
      </c>
      <c r="Q30" s="7" t="str">
        <f t="shared" si="3"/>
        <v>television</v>
      </c>
      <c r="R30" t="s">
        <v>8265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1.2333333333333334</v>
      </c>
      <c r="O31" s="7">
        <f t="shared" si="1"/>
        <v>31.623931623931625</v>
      </c>
      <c r="P31" s="7" t="str">
        <f t="shared" si="2"/>
        <v>film &amp; video</v>
      </c>
      <c r="Q31" s="7" t="str">
        <f t="shared" si="3"/>
        <v>television</v>
      </c>
      <c r="R31" t="s">
        <v>8265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1.0129975</v>
      </c>
      <c r="O32" s="7">
        <f t="shared" si="1"/>
        <v>76.45264150943396</v>
      </c>
      <c r="P32" s="7" t="str">
        <f t="shared" si="2"/>
        <v>film &amp; video</v>
      </c>
      <c r="Q32" s="7" t="str">
        <f t="shared" si="3"/>
        <v>television</v>
      </c>
      <c r="R32" t="s">
        <v>8265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</v>
      </c>
      <c r="O33" s="7">
        <f t="shared" si="1"/>
        <v>13</v>
      </c>
      <c r="P33" s="7" t="str">
        <f t="shared" si="2"/>
        <v>film &amp; video</v>
      </c>
      <c r="Q33" s="7" t="str">
        <f t="shared" si="3"/>
        <v>television</v>
      </c>
      <c r="R33" t="s">
        <v>8265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1.0024604569420035</v>
      </c>
      <c r="O34" s="7">
        <f t="shared" si="1"/>
        <v>320.44943820224717</v>
      </c>
      <c r="P34" s="7" t="str">
        <f t="shared" si="2"/>
        <v>film &amp; video</v>
      </c>
      <c r="Q34" s="7" t="str">
        <f t="shared" si="3"/>
        <v>television</v>
      </c>
      <c r="R34" t="s">
        <v>8265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1.0209523809523811</v>
      </c>
      <c r="O35" s="7">
        <f t="shared" si="1"/>
        <v>83.75</v>
      </c>
      <c r="P35" s="7" t="str">
        <f t="shared" si="2"/>
        <v>film &amp; video</v>
      </c>
      <c r="Q35" s="7" t="str">
        <f t="shared" si="3"/>
        <v>television</v>
      </c>
      <c r="R35" t="s">
        <v>8265</v>
      </c>
      <c r="S35" s="13">
        <f t="shared" si="4"/>
        <v>42286.660891203705</v>
      </c>
      <c r="T35" s="13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1.3046153846153845</v>
      </c>
      <c r="O36" s="7">
        <f t="shared" si="1"/>
        <v>49.882352941176471</v>
      </c>
      <c r="P36" s="7" t="str">
        <f t="shared" si="2"/>
        <v>film &amp; video</v>
      </c>
      <c r="Q36" s="7" t="str">
        <f t="shared" si="3"/>
        <v>television</v>
      </c>
      <c r="R36" t="s">
        <v>8265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1.665</v>
      </c>
      <c r="O37" s="7">
        <f t="shared" si="1"/>
        <v>59.464285714285715</v>
      </c>
      <c r="P37" s="7" t="str">
        <f t="shared" si="2"/>
        <v>film &amp; video</v>
      </c>
      <c r="Q37" s="7" t="str">
        <f t="shared" si="3"/>
        <v>television</v>
      </c>
      <c r="R37" t="s">
        <v>8265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1.4215</v>
      </c>
      <c r="O38" s="7">
        <f t="shared" si="1"/>
        <v>193.84090909090909</v>
      </c>
      <c r="P38" s="7" t="str">
        <f t="shared" si="2"/>
        <v>film &amp; video</v>
      </c>
      <c r="Q38" s="7" t="str">
        <f t="shared" si="3"/>
        <v>television</v>
      </c>
      <c r="R38" t="s">
        <v>8265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1.8344090909090909</v>
      </c>
      <c r="O39" s="7">
        <f t="shared" si="1"/>
        <v>159.51383399209487</v>
      </c>
      <c r="P39" s="7" t="str">
        <f t="shared" si="2"/>
        <v>film &amp; video</v>
      </c>
      <c r="Q39" s="7" t="str">
        <f t="shared" si="3"/>
        <v>television</v>
      </c>
      <c r="R39" t="s">
        <v>8265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1.1004</v>
      </c>
      <c r="O40" s="7">
        <f t="shared" si="1"/>
        <v>41.68181818181818</v>
      </c>
      <c r="P40" s="7" t="str">
        <f t="shared" si="2"/>
        <v>film &amp; video</v>
      </c>
      <c r="Q40" s="7" t="str">
        <f t="shared" si="3"/>
        <v>television</v>
      </c>
      <c r="R40" t="s">
        <v>8265</v>
      </c>
      <c r="S40" s="13">
        <f t="shared" si="4"/>
        <v>41375.057222222225</v>
      </c>
      <c r="T40" s="13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1.3098000000000001</v>
      </c>
      <c r="O41" s="7">
        <f t="shared" si="1"/>
        <v>150.89861751152074</v>
      </c>
      <c r="P41" s="7" t="str">
        <f t="shared" si="2"/>
        <v>film &amp; video</v>
      </c>
      <c r="Q41" s="7" t="str">
        <f t="shared" si="3"/>
        <v>television</v>
      </c>
      <c r="R41" t="s">
        <v>8265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1.0135000000000001</v>
      </c>
      <c r="O42" s="7">
        <f t="shared" si="1"/>
        <v>126.6875</v>
      </c>
      <c r="P42" s="7" t="str">
        <f t="shared" si="2"/>
        <v>film &amp; video</v>
      </c>
      <c r="Q42" s="7" t="str">
        <f t="shared" si="3"/>
        <v>television</v>
      </c>
      <c r="R42" t="s">
        <v>8265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</v>
      </c>
      <c r="O43" s="7">
        <f t="shared" si="1"/>
        <v>105.26315789473684</v>
      </c>
      <c r="P43" s="7" t="str">
        <f t="shared" si="2"/>
        <v>film &amp; video</v>
      </c>
      <c r="Q43" s="7" t="str">
        <f t="shared" si="3"/>
        <v>television</v>
      </c>
      <c r="R43" t="s">
        <v>8265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1.4185714285714286</v>
      </c>
      <c r="O44" s="7">
        <f t="shared" si="1"/>
        <v>117.51479289940828</v>
      </c>
      <c r="P44" s="7" t="str">
        <f t="shared" si="2"/>
        <v>film &amp; video</v>
      </c>
      <c r="Q44" s="7" t="str">
        <f t="shared" si="3"/>
        <v>television</v>
      </c>
      <c r="R44" t="s">
        <v>8265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3.0865999999999998</v>
      </c>
      <c r="O45" s="7">
        <f t="shared" si="1"/>
        <v>117.36121673003802</v>
      </c>
      <c r="P45" s="7" t="str">
        <f t="shared" si="2"/>
        <v>film &amp; video</v>
      </c>
      <c r="Q45" s="7" t="str">
        <f t="shared" si="3"/>
        <v>television</v>
      </c>
      <c r="R45" t="s">
        <v>8265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</v>
      </c>
      <c r="O46" s="7">
        <f t="shared" si="1"/>
        <v>133.33333333333334</v>
      </c>
      <c r="P46" s="7" t="str">
        <f t="shared" si="2"/>
        <v>film &amp; video</v>
      </c>
      <c r="Q46" s="7" t="str">
        <f t="shared" si="3"/>
        <v>television</v>
      </c>
      <c r="R46" t="s">
        <v>8265</v>
      </c>
      <c r="S46" s="13">
        <f t="shared" si="4"/>
        <v>41874.098807870367</v>
      </c>
      <c r="T46" s="13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1.2</v>
      </c>
      <c r="O47" s="7">
        <f t="shared" si="1"/>
        <v>98.360655737704917</v>
      </c>
      <c r="P47" s="7" t="str">
        <f t="shared" si="2"/>
        <v>film &amp; video</v>
      </c>
      <c r="Q47" s="7" t="str">
        <f t="shared" si="3"/>
        <v>television</v>
      </c>
      <c r="R47" t="s">
        <v>8265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1.0416666666666667</v>
      </c>
      <c r="O48" s="7">
        <f t="shared" si="1"/>
        <v>194.44444444444446</v>
      </c>
      <c r="P48" s="7" t="str">
        <f t="shared" si="2"/>
        <v>film &amp; video</v>
      </c>
      <c r="Q48" s="7" t="str">
        <f t="shared" si="3"/>
        <v>television</v>
      </c>
      <c r="R48" t="s">
        <v>8265</v>
      </c>
      <c r="S48" s="13">
        <f t="shared" si="4"/>
        <v>42323.96497685185</v>
      </c>
      <c r="T48" s="13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1.0761100000000001</v>
      </c>
      <c r="O49" s="7">
        <f t="shared" si="1"/>
        <v>76.865000000000009</v>
      </c>
      <c r="P49" s="7" t="str">
        <f t="shared" si="2"/>
        <v>film &amp; video</v>
      </c>
      <c r="Q49" s="7" t="str">
        <f t="shared" si="3"/>
        <v>television</v>
      </c>
      <c r="R49" t="s">
        <v>8265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1.0794999999999999</v>
      </c>
      <c r="O50" s="7">
        <f t="shared" si="1"/>
        <v>56.815789473684212</v>
      </c>
      <c r="P50" s="7" t="str">
        <f t="shared" si="2"/>
        <v>film &amp; video</v>
      </c>
      <c r="Q50" s="7" t="str">
        <f t="shared" si="3"/>
        <v>television</v>
      </c>
      <c r="R50" t="s">
        <v>8265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</v>
      </c>
      <c r="O51" s="7">
        <f t="shared" si="1"/>
        <v>137.93103448275863</v>
      </c>
      <c r="P51" s="7" t="str">
        <f t="shared" si="2"/>
        <v>film &amp; video</v>
      </c>
      <c r="Q51" s="7" t="str">
        <f t="shared" si="3"/>
        <v>television</v>
      </c>
      <c r="R51" t="s">
        <v>8265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</v>
      </c>
      <c r="O52" s="7">
        <f t="shared" si="1"/>
        <v>27.272727272727273</v>
      </c>
      <c r="P52" s="7" t="str">
        <f t="shared" si="2"/>
        <v>film &amp; video</v>
      </c>
      <c r="Q52" s="7" t="str">
        <f t="shared" si="3"/>
        <v>television</v>
      </c>
      <c r="R52" t="s">
        <v>8265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1.2801818181818181</v>
      </c>
      <c r="O53" s="7">
        <f t="shared" si="1"/>
        <v>118.33613445378151</v>
      </c>
      <c r="P53" s="7" t="str">
        <f t="shared" si="2"/>
        <v>film &amp; video</v>
      </c>
      <c r="Q53" s="7" t="str">
        <f t="shared" si="3"/>
        <v>television</v>
      </c>
      <c r="R53" t="s">
        <v>8265</v>
      </c>
      <c r="S53" s="13">
        <f t="shared" si="4"/>
        <v>42196.928668981476</v>
      </c>
      <c r="T53" s="13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1.1620999999999999</v>
      </c>
      <c r="O54" s="7">
        <f t="shared" si="1"/>
        <v>223.48076923076923</v>
      </c>
      <c r="P54" s="7" t="str">
        <f t="shared" si="2"/>
        <v>film &amp; video</v>
      </c>
      <c r="Q54" s="7" t="str">
        <f t="shared" si="3"/>
        <v>television</v>
      </c>
      <c r="R54" t="s">
        <v>8265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1.0963333333333334</v>
      </c>
      <c r="O55" s="7">
        <f t="shared" si="1"/>
        <v>28.111111111111111</v>
      </c>
      <c r="P55" s="7" t="str">
        <f t="shared" si="2"/>
        <v>film &amp; video</v>
      </c>
      <c r="Q55" s="7" t="str">
        <f t="shared" si="3"/>
        <v>television</v>
      </c>
      <c r="R55" t="s">
        <v>8265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1.01</v>
      </c>
      <c r="O56" s="7">
        <f t="shared" si="1"/>
        <v>194.23076923076923</v>
      </c>
      <c r="P56" s="7" t="str">
        <f t="shared" si="2"/>
        <v>film &amp; video</v>
      </c>
      <c r="Q56" s="7" t="str">
        <f t="shared" si="3"/>
        <v>television</v>
      </c>
      <c r="R56" t="s">
        <v>8265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1.2895348837209302</v>
      </c>
      <c r="O57" s="7">
        <f t="shared" si="1"/>
        <v>128.95348837209303</v>
      </c>
      <c r="P57" s="7" t="str">
        <f t="shared" si="2"/>
        <v>film &amp; video</v>
      </c>
      <c r="Q57" s="7" t="str">
        <f t="shared" si="3"/>
        <v>television</v>
      </c>
      <c r="R57" t="s">
        <v>8265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1.0726249999999999</v>
      </c>
      <c r="O58" s="7">
        <f t="shared" si="1"/>
        <v>49.316091954022987</v>
      </c>
      <c r="P58" s="7" t="str">
        <f t="shared" si="2"/>
        <v>film &amp; video</v>
      </c>
      <c r="Q58" s="7" t="str">
        <f t="shared" si="3"/>
        <v>television</v>
      </c>
      <c r="R58" t="s">
        <v>8265</v>
      </c>
      <c r="S58" s="13">
        <f t="shared" si="4"/>
        <v>42149.548888888894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1.0189999999999999</v>
      </c>
      <c r="O59" s="7">
        <f t="shared" si="1"/>
        <v>221.52173913043478</v>
      </c>
      <c r="P59" s="7" t="str">
        <f t="shared" si="2"/>
        <v>film &amp; video</v>
      </c>
      <c r="Q59" s="7" t="str">
        <f t="shared" si="3"/>
        <v>television</v>
      </c>
      <c r="R59" t="s">
        <v>8265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1.0290999999999999</v>
      </c>
      <c r="O60" s="7">
        <f t="shared" si="1"/>
        <v>137.21333333333334</v>
      </c>
      <c r="P60" s="7" t="str">
        <f t="shared" si="2"/>
        <v>film &amp; video</v>
      </c>
      <c r="Q60" s="7" t="str">
        <f t="shared" si="3"/>
        <v>television</v>
      </c>
      <c r="R60" t="s">
        <v>8265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1.0012570000000001</v>
      </c>
      <c r="O61" s="7">
        <f t="shared" si="1"/>
        <v>606.82242424242418</v>
      </c>
      <c r="P61" s="7" t="str">
        <f t="shared" si="2"/>
        <v>film &amp; video</v>
      </c>
      <c r="Q61" s="7" t="str">
        <f t="shared" si="3"/>
        <v>television</v>
      </c>
      <c r="R61" t="s">
        <v>8265</v>
      </c>
      <c r="S61" s="13">
        <f t="shared" si="4"/>
        <v>42230.235833333332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1.0329622222222221</v>
      </c>
      <c r="O62" s="7">
        <f t="shared" si="1"/>
        <v>43.040092592592593</v>
      </c>
      <c r="P62" s="7" t="str">
        <f t="shared" si="2"/>
        <v>film &amp; video</v>
      </c>
      <c r="Q62" s="7" t="str">
        <f t="shared" si="3"/>
        <v>shorts</v>
      </c>
      <c r="R62" t="s">
        <v>8266</v>
      </c>
      <c r="S62" s="13">
        <f t="shared" si="4"/>
        <v>41701.901817129634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1.4830000000000001</v>
      </c>
      <c r="O63" s="7">
        <f t="shared" si="1"/>
        <v>322.39130434782606</v>
      </c>
      <c r="P63" s="7" t="str">
        <f t="shared" si="2"/>
        <v>film &amp; video</v>
      </c>
      <c r="Q63" s="7" t="str">
        <f t="shared" si="3"/>
        <v>shorts</v>
      </c>
      <c r="R63" t="s">
        <v>8266</v>
      </c>
      <c r="S63" s="13">
        <f t="shared" si="4"/>
        <v>41409.814317129625</v>
      </c>
      <c r="T63" s="13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1.5473333333333332</v>
      </c>
      <c r="O64" s="7">
        <f t="shared" si="1"/>
        <v>96.708333333333329</v>
      </c>
      <c r="P64" s="7" t="str">
        <f t="shared" si="2"/>
        <v>film &amp; video</v>
      </c>
      <c r="Q64" s="7" t="str">
        <f t="shared" si="3"/>
        <v>shorts</v>
      </c>
      <c r="R64" t="s">
        <v>8266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1.1351849999999999</v>
      </c>
      <c r="O65" s="7">
        <f t="shared" si="1"/>
        <v>35.474531249999998</v>
      </c>
      <c r="P65" s="7" t="str">
        <f t="shared" si="2"/>
        <v>film &amp; video</v>
      </c>
      <c r="Q65" s="7" t="str">
        <f t="shared" si="3"/>
        <v>shorts</v>
      </c>
      <c r="R65" t="s">
        <v>8266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ref="N66:N129" si="6">E66/D66</f>
        <v>1.7333333333333334</v>
      </c>
      <c r="O66" s="7">
        <f t="shared" ref="O66:O129" si="7">E66/L66</f>
        <v>86.666666666666671</v>
      </c>
      <c r="P66" s="7" t="str">
        <f t="shared" si="2"/>
        <v>film &amp; video</v>
      </c>
      <c r="Q66" s="7" t="str">
        <f t="shared" si="3"/>
        <v>shorts</v>
      </c>
      <c r="R66" t="s">
        <v>8266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si="6"/>
        <v>1.0752857142857142</v>
      </c>
      <c r="O67" s="7">
        <f t="shared" si="7"/>
        <v>132.05263157894737</v>
      </c>
      <c r="P67" s="7" t="str">
        <f t="shared" ref="P67:P130" si="8">LEFT(R67, SEARCH("/",R67)-1)</f>
        <v>film &amp; video</v>
      </c>
      <c r="Q67" s="7" t="str">
        <f t="shared" ref="Q67:Q130" si="9">RIGHT(R67,LEN(R67)-SEARCH("/",R67))</f>
        <v>shorts</v>
      </c>
      <c r="R67" t="s">
        <v>8266</v>
      </c>
      <c r="S67" s="13">
        <f t="shared" ref="S67:S130" si="10">J67/(60*60*24)+DATE(1970,1,1)</f>
        <v>41835.821226851855</v>
      </c>
      <c r="T67" s="13">
        <f t="shared" ref="T67:T130" si="11">I67/(60*60*24)+DATE(1970,1,1)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6"/>
        <v>1.1859999999999999</v>
      </c>
      <c r="O68" s="7">
        <f t="shared" si="7"/>
        <v>91.230769230769226</v>
      </c>
      <c r="P68" s="7" t="str">
        <f t="shared" si="8"/>
        <v>film &amp; video</v>
      </c>
      <c r="Q68" s="7" t="str">
        <f t="shared" si="9"/>
        <v>shorts</v>
      </c>
      <c r="R68" t="s">
        <v>8266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6"/>
        <v>1.1625000000000001</v>
      </c>
      <c r="O69" s="7">
        <f t="shared" si="7"/>
        <v>116.25</v>
      </c>
      <c r="P69" s="7" t="str">
        <f t="shared" si="8"/>
        <v>film &amp; video</v>
      </c>
      <c r="Q69" s="7" t="str">
        <f t="shared" si="9"/>
        <v>shorts</v>
      </c>
      <c r="R69" t="s">
        <v>8266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6"/>
        <v>1.2716666666666667</v>
      </c>
      <c r="O70" s="7">
        <f t="shared" si="7"/>
        <v>21.194444444444443</v>
      </c>
      <c r="P70" s="7" t="str">
        <f t="shared" si="8"/>
        <v>film &amp; video</v>
      </c>
      <c r="Q70" s="7" t="str">
        <f t="shared" si="9"/>
        <v>shorts</v>
      </c>
      <c r="R70" t="s">
        <v>8266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6"/>
        <v>1.109423</v>
      </c>
      <c r="O71" s="7">
        <f t="shared" si="7"/>
        <v>62.327134831460668</v>
      </c>
      <c r="P71" s="7" t="str">
        <f t="shared" si="8"/>
        <v>film &amp; video</v>
      </c>
      <c r="Q71" s="7" t="str">
        <f t="shared" si="9"/>
        <v>shorts</v>
      </c>
      <c r="R71" t="s">
        <v>8266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6"/>
        <v>1.272</v>
      </c>
      <c r="O72" s="7">
        <f t="shared" si="7"/>
        <v>37.411764705882355</v>
      </c>
      <c r="P72" s="7" t="str">
        <f t="shared" si="8"/>
        <v>film &amp; video</v>
      </c>
      <c r="Q72" s="7" t="str">
        <f t="shared" si="9"/>
        <v>shorts</v>
      </c>
      <c r="R72" t="s">
        <v>8266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6"/>
        <v>1.2394444444444443</v>
      </c>
      <c r="O73" s="7">
        <f t="shared" si="7"/>
        <v>69.71875</v>
      </c>
      <c r="P73" s="7" t="str">
        <f t="shared" si="8"/>
        <v>film &amp; video</v>
      </c>
      <c r="Q73" s="7" t="str">
        <f t="shared" si="9"/>
        <v>shorts</v>
      </c>
      <c r="R73" t="s">
        <v>8266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6"/>
        <v>1.084090909090909</v>
      </c>
      <c r="O74" s="7">
        <f t="shared" si="7"/>
        <v>58.170731707317074</v>
      </c>
      <c r="P74" s="7" t="str">
        <f t="shared" si="8"/>
        <v>film &amp; video</v>
      </c>
      <c r="Q74" s="7" t="str">
        <f t="shared" si="9"/>
        <v>shorts</v>
      </c>
      <c r="R74" t="s">
        <v>8266</v>
      </c>
      <c r="S74" s="13">
        <f t="shared" si="10"/>
        <v>41208.010196759264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6"/>
        <v>1</v>
      </c>
      <c r="O75" s="7">
        <f t="shared" si="7"/>
        <v>50</v>
      </c>
      <c r="P75" s="7" t="str">
        <f t="shared" si="8"/>
        <v>film &amp; video</v>
      </c>
      <c r="Q75" s="7" t="str">
        <f t="shared" si="9"/>
        <v>shorts</v>
      </c>
      <c r="R75" t="s">
        <v>8266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6"/>
        <v>1.1293199999999999</v>
      </c>
      <c r="O76" s="7">
        <f t="shared" si="7"/>
        <v>19.471034482758618</v>
      </c>
      <c r="P76" s="7" t="str">
        <f t="shared" si="8"/>
        <v>film &amp; video</v>
      </c>
      <c r="Q76" s="7" t="str">
        <f t="shared" si="9"/>
        <v>shorts</v>
      </c>
      <c r="R76" t="s">
        <v>8266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6"/>
        <v>1.1542857142857144</v>
      </c>
      <c r="O77" s="7">
        <f t="shared" si="7"/>
        <v>85.957446808510639</v>
      </c>
      <c r="P77" s="7" t="str">
        <f t="shared" si="8"/>
        <v>film &amp; video</v>
      </c>
      <c r="Q77" s="7" t="str">
        <f t="shared" si="9"/>
        <v>shorts</v>
      </c>
      <c r="R77" t="s">
        <v>8266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6"/>
        <v>1.5333333333333334</v>
      </c>
      <c r="O78" s="7">
        <f t="shared" si="7"/>
        <v>30.666666666666668</v>
      </c>
      <c r="P78" s="7" t="str">
        <f t="shared" si="8"/>
        <v>film &amp; video</v>
      </c>
      <c r="Q78" s="7" t="str">
        <f t="shared" si="9"/>
        <v>shorts</v>
      </c>
      <c r="R78" t="s">
        <v>8266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6"/>
        <v>3.9249999999999998</v>
      </c>
      <c r="O79" s="7">
        <f t="shared" si="7"/>
        <v>60.384615384615387</v>
      </c>
      <c r="P79" s="7" t="str">
        <f t="shared" si="8"/>
        <v>film &amp; video</v>
      </c>
      <c r="Q79" s="7" t="str">
        <f t="shared" si="9"/>
        <v>shorts</v>
      </c>
      <c r="R79" t="s">
        <v>8266</v>
      </c>
      <c r="S79" s="13">
        <f t="shared" si="10"/>
        <v>40997.144872685181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6"/>
        <v>27.02</v>
      </c>
      <c r="O80" s="7">
        <f t="shared" si="7"/>
        <v>38.6</v>
      </c>
      <c r="P80" s="7" t="str">
        <f t="shared" si="8"/>
        <v>film &amp; video</v>
      </c>
      <c r="Q80" s="7" t="str">
        <f t="shared" si="9"/>
        <v>shorts</v>
      </c>
      <c r="R80" t="s">
        <v>8266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6"/>
        <v>1.27</v>
      </c>
      <c r="O81" s="7">
        <f t="shared" si="7"/>
        <v>40.268292682926827</v>
      </c>
      <c r="P81" s="7" t="str">
        <f t="shared" si="8"/>
        <v>film &amp; video</v>
      </c>
      <c r="Q81" s="7" t="str">
        <f t="shared" si="9"/>
        <v>shorts</v>
      </c>
      <c r="R81" t="s">
        <v>8266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6"/>
        <v>1.0725</v>
      </c>
      <c r="O82" s="7">
        <f t="shared" si="7"/>
        <v>273.82978723404256</v>
      </c>
      <c r="P82" s="7" t="str">
        <f t="shared" si="8"/>
        <v>film &amp; video</v>
      </c>
      <c r="Q82" s="7" t="str">
        <f t="shared" si="9"/>
        <v>shorts</v>
      </c>
      <c r="R82" t="s">
        <v>8266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6"/>
        <v>1.98</v>
      </c>
      <c r="O83" s="7">
        <f t="shared" si="7"/>
        <v>53.035714285714285</v>
      </c>
      <c r="P83" s="7" t="str">
        <f t="shared" si="8"/>
        <v>film &amp; video</v>
      </c>
      <c r="Q83" s="7" t="str">
        <f t="shared" si="9"/>
        <v>shorts</v>
      </c>
      <c r="R83" t="s">
        <v>8266</v>
      </c>
      <c r="S83" s="13">
        <f t="shared" si="10"/>
        <v>41100.158877314811</v>
      </c>
      <c r="T83" s="13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6"/>
        <v>1.0001249999999999</v>
      </c>
      <c r="O84" s="7">
        <f t="shared" si="7"/>
        <v>40.005000000000003</v>
      </c>
      <c r="P84" s="7" t="str">
        <f t="shared" si="8"/>
        <v>film &amp; video</v>
      </c>
      <c r="Q84" s="7" t="str">
        <f t="shared" si="9"/>
        <v>shorts</v>
      </c>
      <c r="R84" t="s">
        <v>8266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6"/>
        <v>1.0249999999999999</v>
      </c>
      <c r="O85" s="7">
        <f t="shared" si="7"/>
        <v>15.76923076923077</v>
      </c>
      <c r="P85" s="7" t="str">
        <f t="shared" si="8"/>
        <v>film &amp; video</v>
      </c>
      <c r="Q85" s="7" t="str">
        <f t="shared" si="9"/>
        <v>shorts</v>
      </c>
      <c r="R85" t="s">
        <v>8266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6"/>
        <v>1</v>
      </c>
      <c r="O86" s="7">
        <f t="shared" si="7"/>
        <v>71.428571428571431</v>
      </c>
      <c r="P86" s="7" t="str">
        <f t="shared" si="8"/>
        <v>film &amp; video</v>
      </c>
      <c r="Q86" s="7" t="str">
        <f t="shared" si="9"/>
        <v>shorts</v>
      </c>
      <c r="R86" t="s">
        <v>8266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6"/>
        <v>1.2549999999999999</v>
      </c>
      <c r="O87" s="7">
        <f t="shared" si="7"/>
        <v>71.714285714285708</v>
      </c>
      <c r="P87" s="7" t="str">
        <f t="shared" si="8"/>
        <v>film &amp; video</v>
      </c>
      <c r="Q87" s="7" t="str">
        <f t="shared" si="9"/>
        <v>shorts</v>
      </c>
      <c r="R87" t="s">
        <v>8266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6"/>
        <v>1.0646666666666667</v>
      </c>
      <c r="O88" s="7">
        <f t="shared" si="7"/>
        <v>375.76470588235293</v>
      </c>
      <c r="P88" s="7" t="str">
        <f t="shared" si="8"/>
        <v>film &amp; video</v>
      </c>
      <c r="Q88" s="7" t="str">
        <f t="shared" si="9"/>
        <v>shorts</v>
      </c>
      <c r="R88" t="s">
        <v>8266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6"/>
        <v>1.046</v>
      </c>
      <c r="O89" s="7">
        <f t="shared" si="7"/>
        <v>104.6</v>
      </c>
      <c r="P89" s="7" t="str">
        <f t="shared" si="8"/>
        <v>film &amp; video</v>
      </c>
      <c r="Q89" s="7" t="str">
        <f t="shared" si="9"/>
        <v>shorts</v>
      </c>
      <c r="R89" t="s">
        <v>8266</v>
      </c>
      <c r="S89" s="13">
        <f t="shared" si="10"/>
        <v>40322.539386574077</v>
      </c>
      <c r="T89" s="13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6"/>
        <v>1.0285714285714285</v>
      </c>
      <c r="O90" s="7">
        <f t="shared" si="7"/>
        <v>60</v>
      </c>
      <c r="P90" s="7" t="str">
        <f t="shared" si="8"/>
        <v>film &amp; video</v>
      </c>
      <c r="Q90" s="7" t="str">
        <f t="shared" si="9"/>
        <v>shorts</v>
      </c>
      <c r="R90" t="s">
        <v>8266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6"/>
        <v>1.1506666666666667</v>
      </c>
      <c r="O91" s="7">
        <f t="shared" si="7"/>
        <v>123.28571428571429</v>
      </c>
      <c r="P91" s="7" t="str">
        <f t="shared" si="8"/>
        <v>film &amp; video</v>
      </c>
      <c r="Q91" s="7" t="str">
        <f t="shared" si="9"/>
        <v>shorts</v>
      </c>
      <c r="R91" t="s">
        <v>8266</v>
      </c>
      <c r="S91" s="13">
        <f t="shared" si="10"/>
        <v>41402.752222222218</v>
      </c>
      <c r="T91" s="13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6"/>
        <v>1.004</v>
      </c>
      <c r="O92" s="7">
        <f t="shared" si="7"/>
        <v>31.375</v>
      </c>
      <c r="P92" s="7" t="str">
        <f t="shared" si="8"/>
        <v>film &amp; video</v>
      </c>
      <c r="Q92" s="7" t="str">
        <f t="shared" si="9"/>
        <v>shorts</v>
      </c>
      <c r="R92" t="s">
        <v>8266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6"/>
        <v>1.2</v>
      </c>
      <c r="O93" s="7">
        <f t="shared" si="7"/>
        <v>78.260869565217391</v>
      </c>
      <c r="P93" s="7" t="str">
        <f t="shared" si="8"/>
        <v>film &amp; video</v>
      </c>
      <c r="Q93" s="7" t="str">
        <f t="shared" si="9"/>
        <v>shorts</v>
      </c>
      <c r="R93" t="s">
        <v>8266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6"/>
        <v>1.052</v>
      </c>
      <c r="O94" s="7">
        <f t="shared" si="7"/>
        <v>122.32558139534883</v>
      </c>
      <c r="P94" s="7" t="str">
        <f t="shared" si="8"/>
        <v>film &amp; video</v>
      </c>
      <c r="Q94" s="7" t="str">
        <f t="shared" si="9"/>
        <v>shorts</v>
      </c>
      <c r="R94" t="s">
        <v>8266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6"/>
        <v>1.1060000000000001</v>
      </c>
      <c r="O95" s="7">
        <f t="shared" si="7"/>
        <v>73.733333333333334</v>
      </c>
      <c r="P95" s="7" t="str">
        <f t="shared" si="8"/>
        <v>film &amp; video</v>
      </c>
      <c r="Q95" s="7" t="str">
        <f t="shared" si="9"/>
        <v>shorts</v>
      </c>
      <c r="R95" t="s">
        <v>8266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6"/>
        <v>1.04</v>
      </c>
      <c r="O96" s="7">
        <f t="shared" si="7"/>
        <v>21.666666666666668</v>
      </c>
      <c r="P96" s="7" t="str">
        <f t="shared" si="8"/>
        <v>film &amp; video</v>
      </c>
      <c r="Q96" s="7" t="str">
        <f t="shared" si="9"/>
        <v>shorts</v>
      </c>
      <c r="R96" t="s">
        <v>8266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6"/>
        <v>1.3142857142857143</v>
      </c>
      <c r="O97" s="7">
        <f t="shared" si="7"/>
        <v>21.904761904761905</v>
      </c>
      <c r="P97" s="7" t="str">
        <f t="shared" si="8"/>
        <v>film &amp; video</v>
      </c>
      <c r="Q97" s="7" t="str">
        <f t="shared" si="9"/>
        <v>shorts</v>
      </c>
      <c r="R97" t="s">
        <v>8266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6"/>
        <v>1.1466666666666667</v>
      </c>
      <c r="O98" s="7">
        <f t="shared" si="7"/>
        <v>50.588235294117645</v>
      </c>
      <c r="P98" s="7" t="str">
        <f t="shared" si="8"/>
        <v>film &amp; video</v>
      </c>
      <c r="Q98" s="7" t="str">
        <f t="shared" si="9"/>
        <v>shorts</v>
      </c>
      <c r="R98" t="s">
        <v>8266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6"/>
        <v>1.0625</v>
      </c>
      <c r="O99" s="7">
        <f t="shared" si="7"/>
        <v>53.125</v>
      </c>
      <c r="P99" s="7" t="str">
        <f t="shared" si="8"/>
        <v>film &amp; video</v>
      </c>
      <c r="Q99" s="7" t="str">
        <f t="shared" si="9"/>
        <v>shorts</v>
      </c>
      <c r="R99" t="s">
        <v>8266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6"/>
        <v>1.0625</v>
      </c>
      <c r="O100" s="7">
        <f t="shared" si="7"/>
        <v>56.666666666666664</v>
      </c>
      <c r="P100" s="7" t="str">
        <f t="shared" si="8"/>
        <v>film &amp; video</v>
      </c>
      <c r="Q100" s="7" t="str">
        <f t="shared" si="9"/>
        <v>shorts</v>
      </c>
      <c r="R100" t="s">
        <v>8266</v>
      </c>
      <c r="S100" s="13">
        <f t="shared" si="10"/>
        <v>41214.794837962967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6"/>
        <v>1.0601933333333333</v>
      </c>
      <c r="O101" s="7">
        <f t="shared" si="7"/>
        <v>40.776666666666664</v>
      </c>
      <c r="P101" s="7" t="str">
        <f t="shared" si="8"/>
        <v>film &amp; video</v>
      </c>
      <c r="Q101" s="7" t="str">
        <f t="shared" si="9"/>
        <v>shorts</v>
      </c>
      <c r="R101" t="s">
        <v>8266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6"/>
        <v>1</v>
      </c>
      <c r="O102" s="7">
        <f t="shared" si="7"/>
        <v>192.30769230769232</v>
      </c>
      <c r="P102" s="7" t="str">
        <f t="shared" si="8"/>
        <v>film &amp; video</v>
      </c>
      <c r="Q102" s="7" t="str">
        <f t="shared" si="9"/>
        <v>shorts</v>
      </c>
      <c r="R102" t="s">
        <v>8266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6"/>
        <v>1</v>
      </c>
      <c r="O103" s="7">
        <f t="shared" si="7"/>
        <v>100</v>
      </c>
      <c r="P103" s="7" t="str">
        <f t="shared" si="8"/>
        <v>film &amp; video</v>
      </c>
      <c r="Q103" s="7" t="str">
        <f t="shared" si="9"/>
        <v>shorts</v>
      </c>
      <c r="R103" t="s">
        <v>8266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6"/>
        <v>1.2775000000000001</v>
      </c>
      <c r="O104" s="7">
        <f t="shared" si="7"/>
        <v>117.92307692307692</v>
      </c>
      <c r="P104" s="7" t="str">
        <f t="shared" si="8"/>
        <v>film &amp; video</v>
      </c>
      <c r="Q104" s="7" t="str">
        <f t="shared" si="9"/>
        <v>shorts</v>
      </c>
      <c r="R104" t="s">
        <v>8266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6"/>
        <v>1.0515384615384615</v>
      </c>
      <c r="O105" s="7">
        <f t="shared" si="7"/>
        <v>27.897959183673468</v>
      </c>
      <c r="P105" s="7" t="str">
        <f t="shared" si="8"/>
        <v>film &amp; video</v>
      </c>
      <c r="Q105" s="7" t="str">
        <f t="shared" si="9"/>
        <v>shorts</v>
      </c>
      <c r="R105" t="s">
        <v>8266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6"/>
        <v>1.2</v>
      </c>
      <c r="O106" s="7">
        <f t="shared" si="7"/>
        <v>60</v>
      </c>
      <c r="P106" s="7" t="str">
        <f t="shared" si="8"/>
        <v>film &amp; video</v>
      </c>
      <c r="Q106" s="7" t="str">
        <f t="shared" si="9"/>
        <v>shorts</v>
      </c>
      <c r="R106" t="s">
        <v>8266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6"/>
        <v>1.074090909090909</v>
      </c>
      <c r="O107" s="7">
        <f t="shared" si="7"/>
        <v>39.383333333333333</v>
      </c>
      <c r="P107" s="7" t="str">
        <f t="shared" si="8"/>
        <v>film &amp; video</v>
      </c>
      <c r="Q107" s="7" t="str">
        <f t="shared" si="9"/>
        <v>shorts</v>
      </c>
      <c r="R107" t="s">
        <v>8266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6"/>
        <v>1.0049999999999999</v>
      </c>
      <c r="O108" s="7">
        <f t="shared" si="7"/>
        <v>186.11111111111111</v>
      </c>
      <c r="P108" s="7" t="str">
        <f t="shared" si="8"/>
        <v>film &amp; video</v>
      </c>
      <c r="Q108" s="7" t="str">
        <f t="shared" si="9"/>
        <v>shorts</v>
      </c>
      <c r="R108" t="s">
        <v>8266</v>
      </c>
      <c r="S108" s="13">
        <f t="shared" si="10"/>
        <v>40987.776631944442</v>
      </c>
      <c r="T108" s="13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6"/>
        <v>1.0246666666666666</v>
      </c>
      <c r="O109" s="7">
        <f t="shared" si="7"/>
        <v>111.37681159420291</v>
      </c>
      <c r="P109" s="7" t="str">
        <f t="shared" si="8"/>
        <v>film &amp; video</v>
      </c>
      <c r="Q109" s="7" t="str">
        <f t="shared" si="9"/>
        <v>shorts</v>
      </c>
      <c r="R109" t="s">
        <v>8266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6"/>
        <v>2.4666666666666668</v>
      </c>
      <c r="O110" s="7">
        <f t="shared" si="7"/>
        <v>78.723404255319153</v>
      </c>
      <c r="P110" s="7" t="str">
        <f t="shared" si="8"/>
        <v>film &amp; video</v>
      </c>
      <c r="Q110" s="7" t="str">
        <f t="shared" si="9"/>
        <v>shorts</v>
      </c>
      <c r="R110" t="s">
        <v>8266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6"/>
        <v>2.1949999999999998</v>
      </c>
      <c r="O111" s="7">
        <f t="shared" si="7"/>
        <v>46.702127659574465</v>
      </c>
      <c r="P111" s="7" t="str">
        <f t="shared" si="8"/>
        <v>film &amp; video</v>
      </c>
      <c r="Q111" s="7" t="str">
        <f t="shared" si="9"/>
        <v>shorts</v>
      </c>
      <c r="R111" t="s">
        <v>8266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6"/>
        <v>1.3076923076923077</v>
      </c>
      <c r="O112" s="7">
        <f t="shared" si="7"/>
        <v>65.384615384615387</v>
      </c>
      <c r="P112" s="7" t="str">
        <f t="shared" si="8"/>
        <v>film &amp; video</v>
      </c>
      <c r="Q112" s="7" t="str">
        <f t="shared" si="9"/>
        <v>shorts</v>
      </c>
      <c r="R112" t="s">
        <v>8266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6"/>
        <v>1.5457142857142858</v>
      </c>
      <c r="O113" s="7">
        <f t="shared" si="7"/>
        <v>102.0754716981132</v>
      </c>
      <c r="P113" s="7" t="str">
        <f t="shared" si="8"/>
        <v>film &amp; video</v>
      </c>
      <c r="Q113" s="7" t="str">
        <f t="shared" si="9"/>
        <v>shorts</v>
      </c>
      <c r="R113" t="s">
        <v>8266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6"/>
        <v>1.04</v>
      </c>
      <c r="O114" s="7">
        <f t="shared" si="7"/>
        <v>64.197530864197532</v>
      </c>
      <c r="P114" s="7" t="str">
        <f t="shared" si="8"/>
        <v>film &amp; video</v>
      </c>
      <c r="Q114" s="7" t="str">
        <f t="shared" si="9"/>
        <v>shorts</v>
      </c>
      <c r="R114" t="s">
        <v>8266</v>
      </c>
      <c r="S114" s="13">
        <f t="shared" si="10"/>
        <v>41718.043032407411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6"/>
        <v>1.41</v>
      </c>
      <c r="O115" s="7">
        <f t="shared" si="7"/>
        <v>90.384615384615387</v>
      </c>
      <c r="P115" s="7" t="str">
        <f t="shared" si="8"/>
        <v>film &amp; video</v>
      </c>
      <c r="Q115" s="7" t="str">
        <f t="shared" si="9"/>
        <v>shorts</v>
      </c>
      <c r="R115" t="s">
        <v>8266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6"/>
        <v>1.0333333333333334</v>
      </c>
      <c r="O116" s="7">
        <f t="shared" si="7"/>
        <v>88.571428571428569</v>
      </c>
      <c r="P116" s="7" t="str">
        <f t="shared" si="8"/>
        <v>film &amp; video</v>
      </c>
      <c r="Q116" s="7" t="str">
        <f t="shared" si="9"/>
        <v>shorts</v>
      </c>
      <c r="R116" t="s">
        <v>8266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6"/>
        <v>1.4044444444444444</v>
      </c>
      <c r="O117" s="7">
        <f t="shared" si="7"/>
        <v>28.727272727272727</v>
      </c>
      <c r="P117" s="7" t="str">
        <f t="shared" si="8"/>
        <v>film &amp; video</v>
      </c>
      <c r="Q117" s="7" t="str">
        <f t="shared" si="9"/>
        <v>shorts</v>
      </c>
      <c r="R117" t="s">
        <v>8266</v>
      </c>
      <c r="S117" s="13">
        <f t="shared" si="10"/>
        <v>40918.738935185189</v>
      </c>
      <c r="T117" s="13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6"/>
        <v>1.1365714285714286</v>
      </c>
      <c r="O118" s="7">
        <f t="shared" si="7"/>
        <v>69.78947368421052</v>
      </c>
      <c r="P118" s="7" t="str">
        <f t="shared" si="8"/>
        <v>film &amp; video</v>
      </c>
      <c r="Q118" s="7" t="str">
        <f t="shared" si="9"/>
        <v>shorts</v>
      </c>
      <c r="R118" t="s">
        <v>8266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6"/>
        <v>1.0049377777777779</v>
      </c>
      <c r="O119" s="7">
        <f t="shared" si="7"/>
        <v>167.48962962962963</v>
      </c>
      <c r="P119" s="7" t="str">
        <f t="shared" si="8"/>
        <v>film &amp; video</v>
      </c>
      <c r="Q119" s="7" t="str">
        <f t="shared" si="9"/>
        <v>shorts</v>
      </c>
      <c r="R119" t="s">
        <v>8266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6"/>
        <v>1.1303159999999999</v>
      </c>
      <c r="O120" s="7">
        <f t="shared" si="7"/>
        <v>144.91230769230768</v>
      </c>
      <c r="P120" s="7" t="str">
        <f t="shared" si="8"/>
        <v>film &amp; video</v>
      </c>
      <c r="Q120" s="7" t="str">
        <f t="shared" si="9"/>
        <v>shorts</v>
      </c>
      <c r="R120" t="s">
        <v>8266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6"/>
        <v>1.0455692307692308</v>
      </c>
      <c r="O121" s="7">
        <f t="shared" si="7"/>
        <v>91.840540540540545</v>
      </c>
      <c r="P121" s="7" t="str">
        <f t="shared" si="8"/>
        <v>film &amp; video</v>
      </c>
      <c r="Q121" s="7" t="str">
        <f t="shared" si="9"/>
        <v>shorts</v>
      </c>
      <c r="R121" t="s">
        <v>8266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6"/>
        <v>1.4285714285714287E-4</v>
      </c>
      <c r="O122" s="7">
        <f t="shared" si="7"/>
        <v>10</v>
      </c>
      <c r="P122" s="7" t="str">
        <f t="shared" si="8"/>
        <v>film &amp; video</v>
      </c>
      <c r="Q122" s="7" t="str">
        <f t="shared" si="9"/>
        <v>science fiction</v>
      </c>
      <c r="R122" t="s">
        <v>8267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6"/>
        <v>3.3333333333333332E-4</v>
      </c>
      <c r="O123" s="7">
        <f t="shared" si="7"/>
        <v>1</v>
      </c>
      <c r="P123" s="7" t="str">
        <f t="shared" si="8"/>
        <v>film &amp; video</v>
      </c>
      <c r="Q123" s="7" t="str">
        <f t="shared" si="9"/>
        <v>science fiction</v>
      </c>
      <c r="R123" t="s">
        <v>8267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6"/>
        <v>0</v>
      </c>
      <c r="O124" s="7" t="e">
        <f t="shared" si="7"/>
        <v>#DIV/0!</v>
      </c>
      <c r="P124" s="7" t="str">
        <f t="shared" si="8"/>
        <v>film &amp; video</v>
      </c>
      <c r="Q124" s="7" t="str">
        <f t="shared" si="9"/>
        <v>science fiction</v>
      </c>
      <c r="R124" t="s">
        <v>8267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6"/>
        <v>2.7454545454545453E-3</v>
      </c>
      <c r="O125" s="7">
        <f t="shared" si="7"/>
        <v>25.166666666666668</v>
      </c>
      <c r="P125" s="7" t="str">
        <f t="shared" si="8"/>
        <v>film &amp; video</v>
      </c>
      <c r="Q125" s="7" t="str">
        <f t="shared" si="9"/>
        <v>science fiction</v>
      </c>
      <c r="R125" t="s">
        <v>8267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6"/>
        <v>0</v>
      </c>
      <c r="O126" s="7" t="e">
        <f t="shared" si="7"/>
        <v>#DIV/0!</v>
      </c>
      <c r="P126" s="7" t="str">
        <f t="shared" si="8"/>
        <v>film &amp; video</v>
      </c>
      <c r="Q126" s="7" t="str">
        <f t="shared" si="9"/>
        <v>science fiction</v>
      </c>
      <c r="R126" t="s">
        <v>8267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6"/>
        <v>0.14000000000000001</v>
      </c>
      <c r="O127" s="7">
        <f t="shared" si="7"/>
        <v>11.666666666666666</v>
      </c>
      <c r="P127" s="7" t="str">
        <f t="shared" si="8"/>
        <v>film &amp; video</v>
      </c>
      <c r="Q127" s="7" t="str">
        <f t="shared" si="9"/>
        <v>science fiction</v>
      </c>
      <c r="R127" t="s">
        <v>8267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6"/>
        <v>5.5480000000000002E-2</v>
      </c>
      <c r="O128" s="7">
        <f t="shared" si="7"/>
        <v>106.69230769230769</v>
      </c>
      <c r="P128" s="7" t="str">
        <f t="shared" si="8"/>
        <v>film &amp; video</v>
      </c>
      <c r="Q128" s="7" t="str">
        <f t="shared" si="9"/>
        <v>science fiction</v>
      </c>
      <c r="R128" t="s">
        <v>8267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6"/>
        <v>2.375E-2</v>
      </c>
      <c r="O129" s="7">
        <f t="shared" si="7"/>
        <v>47.5</v>
      </c>
      <c r="P129" s="7" t="str">
        <f t="shared" si="8"/>
        <v>film &amp; video</v>
      </c>
      <c r="Q129" s="7" t="str">
        <f t="shared" si="9"/>
        <v>science fiction</v>
      </c>
      <c r="R129" t="s">
        <v>8267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ref="N130:N193" si="12">E130/D130</f>
        <v>1.8669999999999999E-2</v>
      </c>
      <c r="O130" s="7">
        <f t="shared" ref="O130:O193" si="13">E130/L130</f>
        <v>311.16666666666669</v>
      </c>
      <c r="P130" s="7" t="str">
        <f t="shared" si="8"/>
        <v>film &amp; video</v>
      </c>
      <c r="Q130" s="7" t="str">
        <f t="shared" si="9"/>
        <v>science fiction</v>
      </c>
      <c r="R130" t="s">
        <v>8267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si="12"/>
        <v>0</v>
      </c>
      <c r="O131" s="7" t="e">
        <f t="shared" si="13"/>
        <v>#DIV/0!</v>
      </c>
      <c r="P131" s="7" t="str">
        <f t="shared" ref="P131:P194" si="14">LEFT(R131, SEARCH("/",R131)-1)</f>
        <v>film &amp; video</v>
      </c>
      <c r="Q131" s="7" t="str">
        <f t="shared" ref="Q131:Q194" si="15">RIGHT(R131,LEN(R131)-SEARCH("/",R131))</f>
        <v>science fiction</v>
      </c>
      <c r="R131" t="s">
        <v>8267</v>
      </c>
      <c r="S131" s="13">
        <f t="shared" ref="S131:S194" si="16">J131/(60*60*24)+DATE(1970,1,1)</f>
        <v>41882.937303240738</v>
      </c>
      <c r="T131" s="13">
        <f t="shared" ref="T131:T194" si="17">I131/(60*60*24)+DATE(1970,1,1)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12"/>
        <v>0</v>
      </c>
      <c r="O132" s="7" t="e">
        <f t="shared" si="13"/>
        <v>#DIV/0!</v>
      </c>
      <c r="P132" s="7" t="str">
        <f t="shared" si="14"/>
        <v>film &amp; video</v>
      </c>
      <c r="Q132" s="7" t="str">
        <f t="shared" si="15"/>
        <v>science fiction</v>
      </c>
      <c r="R132" t="s">
        <v>8267</v>
      </c>
      <c r="S132" s="13">
        <f t="shared" si="16"/>
        <v>41778.91541666667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12"/>
        <v>0</v>
      </c>
      <c r="O133" s="7" t="e">
        <f t="shared" si="13"/>
        <v>#DIV/0!</v>
      </c>
      <c r="P133" s="7" t="str">
        <f t="shared" si="14"/>
        <v>film &amp; video</v>
      </c>
      <c r="Q133" s="7" t="str">
        <f t="shared" si="15"/>
        <v>science fiction</v>
      </c>
      <c r="R133" t="s">
        <v>8267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12"/>
        <v>9.5687499999999995E-2</v>
      </c>
      <c r="O134" s="7">
        <f t="shared" si="13"/>
        <v>94.506172839506178</v>
      </c>
      <c r="P134" s="7" t="str">
        <f t="shared" si="14"/>
        <v>film &amp; video</v>
      </c>
      <c r="Q134" s="7" t="str">
        <f t="shared" si="15"/>
        <v>science fiction</v>
      </c>
      <c r="R134" t="s">
        <v>8267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12"/>
        <v>0</v>
      </c>
      <c r="O135" s="7" t="e">
        <f t="shared" si="13"/>
        <v>#DIV/0!</v>
      </c>
      <c r="P135" s="7" t="str">
        <f t="shared" si="14"/>
        <v>film &amp; video</v>
      </c>
      <c r="Q135" s="7" t="str">
        <f t="shared" si="15"/>
        <v>science fiction</v>
      </c>
      <c r="R135" t="s">
        <v>8267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12"/>
        <v>0</v>
      </c>
      <c r="O136" s="7" t="e">
        <f t="shared" si="13"/>
        <v>#DIV/0!</v>
      </c>
      <c r="P136" s="7" t="str">
        <f t="shared" si="14"/>
        <v>film &amp; video</v>
      </c>
      <c r="Q136" s="7" t="str">
        <f t="shared" si="15"/>
        <v>science fiction</v>
      </c>
      <c r="R136" t="s">
        <v>8267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12"/>
        <v>0.13433333333333333</v>
      </c>
      <c r="O137" s="7">
        <f t="shared" si="13"/>
        <v>80.599999999999994</v>
      </c>
      <c r="P137" s="7" t="str">
        <f t="shared" si="14"/>
        <v>film &amp; video</v>
      </c>
      <c r="Q137" s="7" t="str">
        <f t="shared" si="15"/>
        <v>science fiction</v>
      </c>
      <c r="R137" t="s">
        <v>8267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12"/>
        <v>0</v>
      </c>
      <c r="O138" s="7" t="e">
        <f t="shared" si="13"/>
        <v>#DIV/0!</v>
      </c>
      <c r="P138" s="7" t="str">
        <f t="shared" si="14"/>
        <v>film &amp; video</v>
      </c>
      <c r="Q138" s="7" t="str">
        <f t="shared" si="15"/>
        <v>science fiction</v>
      </c>
      <c r="R138" t="s">
        <v>8267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12"/>
        <v>0</v>
      </c>
      <c r="O139" s="7" t="e">
        <f t="shared" si="13"/>
        <v>#DIV/0!</v>
      </c>
      <c r="P139" s="7" t="str">
        <f t="shared" si="14"/>
        <v>film &amp; video</v>
      </c>
      <c r="Q139" s="7" t="str">
        <f t="shared" si="15"/>
        <v>science fiction</v>
      </c>
      <c r="R139" t="s">
        <v>8267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12"/>
        <v>3.1413333333333335E-2</v>
      </c>
      <c r="O140" s="7">
        <f t="shared" si="13"/>
        <v>81.241379310344826</v>
      </c>
      <c r="P140" s="7" t="str">
        <f t="shared" si="14"/>
        <v>film &amp; video</v>
      </c>
      <c r="Q140" s="7" t="str">
        <f t="shared" si="15"/>
        <v>science fiction</v>
      </c>
      <c r="R140" t="s">
        <v>8267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12"/>
        <v>1</v>
      </c>
      <c r="O141" s="7">
        <f t="shared" si="13"/>
        <v>500</v>
      </c>
      <c r="P141" s="7" t="str">
        <f t="shared" si="14"/>
        <v>film &amp; video</v>
      </c>
      <c r="Q141" s="7" t="str">
        <f t="shared" si="15"/>
        <v>science fiction</v>
      </c>
      <c r="R141" t="s">
        <v>8267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12"/>
        <v>0</v>
      </c>
      <c r="O142" s="7" t="e">
        <f t="shared" si="13"/>
        <v>#DIV/0!</v>
      </c>
      <c r="P142" s="7" t="str">
        <f t="shared" si="14"/>
        <v>film &amp; video</v>
      </c>
      <c r="Q142" s="7" t="str">
        <f t="shared" si="15"/>
        <v>science fiction</v>
      </c>
      <c r="R142" t="s">
        <v>8267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12"/>
        <v>0.10775</v>
      </c>
      <c r="O143" s="7">
        <f t="shared" si="13"/>
        <v>46.178571428571431</v>
      </c>
      <c r="P143" s="7" t="str">
        <f t="shared" si="14"/>
        <v>film &amp; video</v>
      </c>
      <c r="Q143" s="7" t="str">
        <f t="shared" si="15"/>
        <v>science fiction</v>
      </c>
      <c r="R143" t="s">
        <v>8267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12"/>
        <v>3.3333333333333335E-3</v>
      </c>
      <c r="O144" s="7">
        <f t="shared" si="13"/>
        <v>10</v>
      </c>
      <c r="P144" s="7" t="str">
        <f t="shared" si="14"/>
        <v>film &amp; video</v>
      </c>
      <c r="Q144" s="7" t="str">
        <f t="shared" si="15"/>
        <v>science fiction</v>
      </c>
      <c r="R144" t="s">
        <v>8267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12"/>
        <v>0</v>
      </c>
      <c r="O145" s="7" t="e">
        <f t="shared" si="13"/>
        <v>#DIV/0!</v>
      </c>
      <c r="P145" s="7" t="str">
        <f t="shared" si="14"/>
        <v>film &amp; video</v>
      </c>
      <c r="Q145" s="7" t="str">
        <f t="shared" si="15"/>
        <v>science fiction</v>
      </c>
      <c r="R145" t="s">
        <v>8267</v>
      </c>
      <c r="S145" s="13">
        <f t="shared" si="16"/>
        <v>42559.064143518517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12"/>
        <v>0.27600000000000002</v>
      </c>
      <c r="O146" s="7">
        <f t="shared" si="13"/>
        <v>55.945945945945944</v>
      </c>
      <c r="P146" s="7" t="str">
        <f t="shared" si="14"/>
        <v>film &amp; video</v>
      </c>
      <c r="Q146" s="7" t="str">
        <f t="shared" si="15"/>
        <v>science fiction</v>
      </c>
      <c r="R146" t="s">
        <v>8267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12"/>
        <v>7.5111111111111115E-2</v>
      </c>
      <c r="O147" s="7">
        <f t="shared" si="13"/>
        <v>37.555555555555557</v>
      </c>
      <c r="P147" s="7" t="str">
        <f t="shared" si="14"/>
        <v>film &amp; video</v>
      </c>
      <c r="Q147" s="7" t="str">
        <f t="shared" si="15"/>
        <v>science fiction</v>
      </c>
      <c r="R147" t="s">
        <v>8267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12"/>
        <v>5.7499999999999999E-3</v>
      </c>
      <c r="O148" s="7">
        <f t="shared" si="13"/>
        <v>38.333333333333336</v>
      </c>
      <c r="P148" s="7" t="str">
        <f t="shared" si="14"/>
        <v>film &amp; video</v>
      </c>
      <c r="Q148" s="7" t="str">
        <f t="shared" si="15"/>
        <v>science fiction</v>
      </c>
      <c r="R148" t="s">
        <v>8267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12"/>
        <v>0</v>
      </c>
      <c r="O149" s="7" t="e">
        <f t="shared" si="13"/>
        <v>#DIV/0!</v>
      </c>
      <c r="P149" s="7" t="str">
        <f t="shared" si="14"/>
        <v>film &amp; video</v>
      </c>
      <c r="Q149" s="7" t="str">
        <f t="shared" si="15"/>
        <v>science fiction</v>
      </c>
      <c r="R149" t="s">
        <v>8267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12"/>
        <v>8.0000000000000004E-4</v>
      </c>
      <c r="O150" s="7">
        <f t="shared" si="13"/>
        <v>20</v>
      </c>
      <c r="P150" s="7" t="str">
        <f t="shared" si="14"/>
        <v>film &amp; video</v>
      </c>
      <c r="Q150" s="7" t="str">
        <f t="shared" si="15"/>
        <v>science fiction</v>
      </c>
      <c r="R150" t="s">
        <v>8267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12"/>
        <v>9.1999999999999998E-3</v>
      </c>
      <c r="O151" s="7">
        <f t="shared" si="13"/>
        <v>15.333333333333334</v>
      </c>
      <c r="P151" s="7" t="str">
        <f t="shared" si="14"/>
        <v>film &amp; video</v>
      </c>
      <c r="Q151" s="7" t="str">
        <f t="shared" si="15"/>
        <v>science fiction</v>
      </c>
      <c r="R151" t="s">
        <v>8267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12"/>
        <v>0.23163076923076922</v>
      </c>
      <c r="O152" s="7">
        <f t="shared" si="13"/>
        <v>449.43283582089555</v>
      </c>
      <c r="P152" s="7" t="str">
        <f t="shared" si="14"/>
        <v>film &amp; video</v>
      </c>
      <c r="Q152" s="7" t="str">
        <f t="shared" si="15"/>
        <v>science fiction</v>
      </c>
      <c r="R152" t="s">
        <v>8267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12"/>
        <v>5.5999999999999995E-4</v>
      </c>
      <c r="O153" s="7">
        <f t="shared" si="13"/>
        <v>28</v>
      </c>
      <c r="P153" s="7" t="str">
        <f t="shared" si="14"/>
        <v>film &amp; video</v>
      </c>
      <c r="Q153" s="7" t="str">
        <f t="shared" si="15"/>
        <v>science fiction</v>
      </c>
      <c r="R153" t="s">
        <v>8267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12"/>
        <v>7.8947368421052633E-5</v>
      </c>
      <c r="O154" s="7">
        <f t="shared" si="13"/>
        <v>15</v>
      </c>
      <c r="P154" s="7" t="str">
        <f t="shared" si="14"/>
        <v>film &amp; video</v>
      </c>
      <c r="Q154" s="7" t="str">
        <f t="shared" si="15"/>
        <v>science fiction</v>
      </c>
      <c r="R154" t="s">
        <v>8267</v>
      </c>
      <c r="S154" s="13">
        <f t="shared" si="16"/>
        <v>41875.077546296292</v>
      </c>
      <c r="T154" s="13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12"/>
        <v>7.1799999999999998E-3</v>
      </c>
      <c r="O155" s="7">
        <f t="shared" si="13"/>
        <v>35.9</v>
      </c>
      <c r="P155" s="7" t="str">
        <f t="shared" si="14"/>
        <v>film &amp; video</v>
      </c>
      <c r="Q155" s="7" t="str">
        <f t="shared" si="15"/>
        <v>science fiction</v>
      </c>
      <c r="R155" t="s">
        <v>8267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12"/>
        <v>2.6666666666666668E-2</v>
      </c>
      <c r="O156" s="7">
        <f t="shared" si="13"/>
        <v>13.333333333333334</v>
      </c>
      <c r="P156" s="7" t="str">
        <f t="shared" si="14"/>
        <v>film &amp; video</v>
      </c>
      <c r="Q156" s="7" t="str">
        <f t="shared" si="15"/>
        <v>science fiction</v>
      </c>
      <c r="R156" t="s">
        <v>8267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12"/>
        <v>6.0000000000000002E-5</v>
      </c>
      <c r="O157" s="7">
        <f t="shared" si="13"/>
        <v>20.25</v>
      </c>
      <c r="P157" s="7" t="str">
        <f t="shared" si="14"/>
        <v>film &amp; video</v>
      </c>
      <c r="Q157" s="7" t="str">
        <f t="shared" si="15"/>
        <v>science fiction</v>
      </c>
      <c r="R157" t="s">
        <v>8267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12"/>
        <v>5.0999999999999997E-2</v>
      </c>
      <c r="O158" s="7">
        <f t="shared" si="13"/>
        <v>119</v>
      </c>
      <c r="P158" s="7" t="str">
        <f t="shared" si="14"/>
        <v>film &amp; video</v>
      </c>
      <c r="Q158" s="7" t="str">
        <f t="shared" si="15"/>
        <v>science fiction</v>
      </c>
      <c r="R158" t="s">
        <v>8267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12"/>
        <v>2.671118530884808E-3</v>
      </c>
      <c r="O159" s="7">
        <f t="shared" si="13"/>
        <v>4</v>
      </c>
      <c r="P159" s="7" t="str">
        <f t="shared" si="14"/>
        <v>film &amp; video</v>
      </c>
      <c r="Q159" s="7" t="str">
        <f t="shared" si="15"/>
        <v>science fiction</v>
      </c>
      <c r="R159" t="s">
        <v>8267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12"/>
        <v>0</v>
      </c>
      <c r="O160" s="7" t="e">
        <f t="shared" si="13"/>
        <v>#DIV/0!</v>
      </c>
      <c r="P160" s="7" t="str">
        <f t="shared" si="14"/>
        <v>film &amp; video</v>
      </c>
      <c r="Q160" s="7" t="str">
        <f t="shared" si="15"/>
        <v>science fiction</v>
      </c>
      <c r="R160" t="s">
        <v>8267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12"/>
        <v>2.0000000000000002E-5</v>
      </c>
      <c r="O161" s="7">
        <f t="shared" si="13"/>
        <v>10</v>
      </c>
      <c r="P161" s="7" t="str">
        <f t="shared" si="14"/>
        <v>film &amp; video</v>
      </c>
      <c r="Q161" s="7" t="str">
        <f t="shared" si="15"/>
        <v>science fiction</v>
      </c>
      <c r="R161" t="s">
        <v>8267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12"/>
        <v>0</v>
      </c>
      <c r="O162" s="7" t="e">
        <f t="shared" si="13"/>
        <v>#DIV/0!</v>
      </c>
      <c r="P162" s="7" t="str">
        <f t="shared" si="14"/>
        <v>film &amp; video</v>
      </c>
      <c r="Q162" s="7" t="str">
        <f t="shared" si="15"/>
        <v>drama</v>
      </c>
      <c r="R162" t="s">
        <v>8268</v>
      </c>
      <c r="S162" s="13">
        <f t="shared" si="16"/>
        <v>42171.913090277776</v>
      </c>
      <c r="T162" s="13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12"/>
        <v>1E-4</v>
      </c>
      <c r="O163" s="7">
        <f t="shared" si="13"/>
        <v>5</v>
      </c>
      <c r="P163" s="7" t="str">
        <f t="shared" si="14"/>
        <v>film &amp; video</v>
      </c>
      <c r="Q163" s="7" t="str">
        <f t="shared" si="15"/>
        <v>drama</v>
      </c>
      <c r="R163" t="s">
        <v>8268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12"/>
        <v>0.15535714285714286</v>
      </c>
      <c r="O164" s="7">
        <f t="shared" si="13"/>
        <v>43.5</v>
      </c>
      <c r="P164" s="7" t="str">
        <f t="shared" si="14"/>
        <v>film &amp; video</v>
      </c>
      <c r="Q164" s="7" t="str">
        <f t="shared" si="15"/>
        <v>drama</v>
      </c>
      <c r="R164" t="s">
        <v>8268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12"/>
        <v>0</v>
      </c>
      <c r="O165" s="7" t="e">
        <f t="shared" si="13"/>
        <v>#DIV/0!</v>
      </c>
      <c r="P165" s="7" t="str">
        <f t="shared" si="14"/>
        <v>film &amp; video</v>
      </c>
      <c r="Q165" s="7" t="str">
        <f t="shared" si="15"/>
        <v>drama</v>
      </c>
      <c r="R165" t="s">
        <v>8268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12"/>
        <v>5.3333333333333332E-3</v>
      </c>
      <c r="O166" s="7">
        <f t="shared" si="13"/>
        <v>91.428571428571431</v>
      </c>
      <c r="P166" s="7" t="str">
        <f t="shared" si="14"/>
        <v>film &amp; video</v>
      </c>
      <c r="Q166" s="7" t="str">
        <f t="shared" si="15"/>
        <v>drama</v>
      </c>
      <c r="R166" t="s">
        <v>8268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12"/>
        <v>0</v>
      </c>
      <c r="O167" s="7" t="e">
        <f t="shared" si="13"/>
        <v>#DIV/0!</v>
      </c>
      <c r="P167" s="7" t="str">
        <f t="shared" si="14"/>
        <v>film &amp; video</v>
      </c>
      <c r="Q167" s="7" t="str">
        <f t="shared" si="15"/>
        <v>drama</v>
      </c>
      <c r="R167" t="s">
        <v>8268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12"/>
        <v>0.6</v>
      </c>
      <c r="O168" s="7">
        <f t="shared" si="13"/>
        <v>3000</v>
      </c>
      <c r="P168" s="7" t="str">
        <f t="shared" si="14"/>
        <v>film &amp; video</v>
      </c>
      <c r="Q168" s="7" t="str">
        <f t="shared" si="15"/>
        <v>drama</v>
      </c>
      <c r="R168" t="s">
        <v>8268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12"/>
        <v>1E-4</v>
      </c>
      <c r="O169" s="7">
        <f t="shared" si="13"/>
        <v>5.5</v>
      </c>
      <c r="P169" s="7" t="str">
        <f t="shared" si="14"/>
        <v>film &amp; video</v>
      </c>
      <c r="Q169" s="7" t="str">
        <f t="shared" si="15"/>
        <v>drama</v>
      </c>
      <c r="R169" t="s">
        <v>8268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12"/>
        <v>4.0625000000000001E-2</v>
      </c>
      <c r="O170" s="7">
        <f t="shared" si="13"/>
        <v>108.33333333333333</v>
      </c>
      <c r="P170" s="7" t="str">
        <f t="shared" si="14"/>
        <v>film &amp; video</v>
      </c>
      <c r="Q170" s="7" t="str">
        <f t="shared" si="15"/>
        <v>drama</v>
      </c>
      <c r="R170" t="s">
        <v>8268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12"/>
        <v>0.224</v>
      </c>
      <c r="O171" s="7">
        <f t="shared" si="13"/>
        <v>56</v>
      </c>
      <c r="P171" s="7" t="str">
        <f t="shared" si="14"/>
        <v>film &amp; video</v>
      </c>
      <c r="Q171" s="7" t="str">
        <f t="shared" si="15"/>
        <v>drama</v>
      </c>
      <c r="R171" t="s">
        <v>8268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12"/>
        <v>3.2500000000000001E-2</v>
      </c>
      <c r="O172" s="7">
        <f t="shared" si="13"/>
        <v>32.5</v>
      </c>
      <c r="P172" s="7" t="str">
        <f t="shared" si="14"/>
        <v>film &amp; video</v>
      </c>
      <c r="Q172" s="7" t="str">
        <f t="shared" si="15"/>
        <v>drama</v>
      </c>
      <c r="R172" t="s">
        <v>8268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12"/>
        <v>2.0000000000000002E-5</v>
      </c>
      <c r="O173" s="7">
        <f t="shared" si="13"/>
        <v>1</v>
      </c>
      <c r="P173" s="7" t="str">
        <f t="shared" si="14"/>
        <v>film &amp; video</v>
      </c>
      <c r="Q173" s="7" t="str">
        <f t="shared" si="15"/>
        <v>drama</v>
      </c>
      <c r="R173" t="s">
        <v>8268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12"/>
        <v>0</v>
      </c>
      <c r="O174" s="7" t="e">
        <f t="shared" si="13"/>
        <v>#DIV/0!</v>
      </c>
      <c r="P174" s="7" t="str">
        <f t="shared" si="14"/>
        <v>film &amp; video</v>
      </c>
      <c r="Q174" s="7" t="str">
        <f t="shared" si="15"/>
        <v>drama</v>
      </c>
      <c r="R174" t="s">
        <v>8268</v>
      </c>
      <c r="S174" s="13">
        <f t="shared" si="16"/>
        <v>42047.394942129627</v>
      </c>
      <c r="T174" s="13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12"/>
        <v>0</v>
      </c>
      <c r="O175" s="7" t="e">
        <f t="shared" si="13"/>
        <v>#DIV/0!</v>
      </c>
      <c r="P175" s="7" t="str">
        <f t="shared" si="14"/>
        <v>film &amp; video</v>
      </c>
      <c r="Q175" s="7" t="str">
        <f t="shared" si="15"/>
        <v>drama</v>
      </c>
      <c r="R175" t="s">
        <v>8268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12"/>
        <v>0</v>
      </c>
      <c r="O176" s="7" t="e">
        <f t="shared" si="13"/>
        <v>#DIV/0!</v>
      </c>
      <c r="P176" s="7" t="str">
        <f t="shared" si="14"/>
        <v>film &amp; video</v>
      </c>
      <c r="Q176" s="7" t="str">
        <f t="shared" si="15"/>
        <v>drama</v>
      </c>
      <c r="R176" t="s">
        <v>8268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12"/>
        <v>6.4850000000000005E-2</v>
      </c>
      <c r="O177" s="7">
        <f t="shared" si="13"/>
        <v>49.884615384615387</v>
      </c>
      <c r="P177" s="7" t="str">
        <f t="shared" si="14"/>
        <v>film &amp; video</v>
      </c>
      <c r="Q177" s="7" t="str">
        <f t="shared" si="15"/>
        <v>drama</v>
      </c>
      <c r="R177" t="s">
        <v>8268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12"/>
        <v>0</v>
      </c>
      <c r="O178" s="7" t="e">
        <f t="shared" si="13"/>
        <v>#DIV/0!</v>
      </c>
      <c r="P178" s="7" t="str">
        <f t="shared" si="14"/>
        <v>film &amp; video</v>
      </c>
      <c r="Q178" s="7" t="str">
        <f t="shared" si="15"/>
        <v>drama</v>
      </c>
      <c r="R178" t="s">
        <v>8268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12"/>
        <v>0.4</v>
      </c>
      <c r="O179" s="7">
        <f t="shared" si="13"/>
        <v>25.714285714285715</v>
      </c>
      <c r="P179" s="7" t="str">
        <f t="shared" si="14"/>
        <v>film &amp; video</v>
      </c>
      <c r="Q179" s="7" t="str">
        <f t="shared" si="15"/>
        <v>drama</v>
      </c>
      <c r="R179" t="s">
        <v>8268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12"/>
        <v>0</v>
      </c>
      <c r="O180" s="7" t="e">
        <f t="shared" si="13"/>
        <v>#DIV/0!</v>
      </c>
      <c r="P180" s="7" t="str">
        <f t="shared" si="14"/>
        <v>film &amp; video</v>
      </c>
      <c r="Q180" s="7" t="str">
        <f t="shared" si="15"/>
        <v>drama</v>
      </c>
      <c r="R180" t="s">
        <v>8268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12"/>
        <v>0.2</v>
      </c>
      <c r="O181" s="7">
        <f t="shared" si="13"/>
        <v>100</v>
      </c>
      <c r="P181" s="7" t="str">
        <f t="shared" si="14"/>
        <v>film &amp; video</v>
      </c>
      <c r="Q181" s="7" t="str">
        <f t="shared" si="15"/>
        <v>drama</v>
      </c>
      <c r="R181" t="s">
        <v>8268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12"/>
        <v>0.33416666666666667</v>
      </c>
      <c r="O182" s="7">
        <f t="shared" si="13"/>
        <v>30.846153846153847</v>
      </c>
      <c r="P182" s="7" t="str">
        <f t="shared" si="14"/>
        <v>film &amp; video</v>
      </c>
      <c r="Q182" s="7" t="str">
        <f t="shared" si="15"/>
        <v>drama</v>
      </c>
      <c r="R182" t="s">
        <v>8268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12"/>
        <v>0.21092608822670172</v>
      </c>
      <c r="O183" s="7">
        <f t="shared" si="13"/>
        <v>180.5</v>
      </c>
      <c r="P183" s="7" t="str">
        <f t="shared" si="14"/>
        <v>film &amp; video</v>
      </c>
      <c r="Q183" s="7" t="str">
        <f t="shared" si="15"/>
        <v>drama</v>
      </c>
      <c r="R183" t="s">
        <v>8268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12"/>
        <v>0</v>
      </c>
      <c r="O184" s="7" t="e">
        <f t="shared" si="13"/>
        <v>#DIV/0!</v>
      </c>
      <c r="P184" s="7" t="str">
        <f t="shared" si="14"/>
        <v>film &amp; video</v>
      </c>
      <c r="Q184" s="7" t="str">
        <f t="shared" si="15"/>
        <v>drama</v>
      </c>
      <c r="R184" t="s">
        <v>8268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12"/>
        <v>0.35855999999999999</v>
      </c>
      <c r="O185" s="7">
        <f t="shared" si="13"/>
        <v>373.5</v>
      </c>
      <c r="P185" s="7" t="str">
        <f t="shared" si="14"/>
        <v>film &amp; video</v>
      </c>
      <c r="Q185" s="7" t="str">
        <f t="shared" si="15"/>
        <v>drama</v>
      </c>
      <c r="R185" t="s">
        <v>8268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12"/>
        <v>3.4000000000000002E-2</v>
      </c>
      <c r="O186" s="7">
        <f t="shared" si="13"/>
        <v>25.5</v>
      </c>
      <c r="P186" s="7" t="str">
        <f t="shared" si="14"/>
        <v>film &amp; video</v>
      </c>
      <c r="Q186" s="7" t="str">
        <f t="shared" si="15"/>
        <v>drama</v>
      </c>
      <c r="R186" t="s">
        <v>8268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12"/>
        <v>5.5E-2</v>
      </c>
      <c r="O187" s="7">
        <f t="shared" si="13"/>
        <v>220</v>
      </c>
      <c r="P187" s="7" t="str">
        <f t="shared" si="14"/>
        <v>film &amp; video</v>
      </c>
      <c r="Q187" s="7" t="str">
        <f t="shared" si="15"/>
        <v>drama</v>
      </c>
      <c r="R187" t="s">
        <v>8268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12"/>
        <v>0</v>
      </c>
      <c r="O188" s="7" t="e">
        <f t="shared" si="13"/>
        <v>#DIV/0!</v>
      </c>
      <c r="P188" s="7" t="str">
        <f t="shared" si="14"/>
        <v>film &amp; video</v>
      </c>
      <c r="Q188" s="7" t="str">
        <f t="shared" si="15"/>
        <v>drama</v>
      </c>
      <c r="R188" t="s">
        <v>8268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12"/>
        <v>0.16</v>
      </c>
      <c r="O189" s="7">
        <f t="shared" si="13"/>
        <v>160</v>
      </c>
      <c r="P189" s="7" t="str">
        <f t="shared" si="14"/>
        <v>film &amp; video</v>
      </c>
      <c r="Q189" s="7" t="str">
        <f t="shared" si="15"/>
        <v>drama</v>
      </c>
      <c r="R189" t="s">
        <v>8268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12"/>
        <v>0</v>
      </c>
      <c r="O190" s="7" t="e">
        <f t="shared" si="13"/>
        <v>#DIV/0!</v>
      </c>
      <c r="P190" s="7" t="str">
        <f t="shared" si="14"/>
        <v>film &amp; video</v>
      </c>
      <c r="Q190" s="7" t="str">
        <f t="shared" si="15"/>
        <v>drama</v>
      </c>
      <c r="R190" t="s">
        <v>8268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12"/>
        <v>6.8999999999999997E-4</v>
      </c>
      <c r="O191" s="7">
        <f t="shared" si="13"/>
        <v>69</v>
      </c>
      <c r="P191" s="7" t="str">
        <f t="shared" si="14"/>
        <v>film &amp; video</v>
      </c>
      <c r="Q191" s="7" t="str">
        <f t="shared" si="15"/>
        <v>drama</v>
      </c>
      <c r="R191" t="s">
        <v>8268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12"/>
        <v>4.1666666666666666E-3</v>
      </c>
      <c r="O192" s="7">
        <f t="shared" si="13"/>
        <v>50</v>
      </c>
      <c r="P192" s="7" t="str">
        <f t="shared" si="14"/>
        <v>film &amp; video</v>
      </c>
      <c r="Q192" s="7" t="str">
        <f t="shared" si="15"/>
        <v>drama</v>
      </c>
      <c r="R192" t="s">
        <v>8268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12"/>
        <v>0.05</v>
      </c>
      <c r="O193" s="7">
        <f t="shared" si="13"/>
        <v>83.333333333333329</v>
      </c>
      <c r="P193" s="7" t="str">
        <f t="shared" si="14"/>
        <v>film &amp; video</v>
      </c>
      <c r="Q193" s="7" t="str">
        <f t="shared" si="15"/>
        <v>drama</v>
      </c>
      <c r="R193" t="s">
        <v>8268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ref="N194:N257" si="18">E194/D194</f>
        <v>1.7E-5</v>
      </c>
      <c r="O194" s="7">
        <f t="shared" ref="O194:O257" si="19">E194/L194</f>
        <v>5.666666666666667</v>
      </c>
      <c r="P194" s="7" t="str">
        <f t="shared" si="14"/>
        <v>film &amp; video</v>
      </c>
      <c r="Q194" s="7" t="str">
        <f t="shared" si="15"/>
        <v>drama</v>
      </c>
      <c r="R194" t="s">
        <v>8268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si="18"/>
        <v>0</v>
      </c>
      <c r="O195" s="7" t="e">
        <f t="shared" si="19"/>
        <v>#DIV/0!</v>
      </c>
      <c r="P195" s="7" t="str">
        <f t="shared" ref="P195:P258" si="20">LEFT(R195, SEARCH("/",R195)-1)</f>
        <v>film &amp; video</v>
      </c>
      <c r="Q195" s="7" t="str">
        <f t="shared" ref="Q195:Q258" si="21">RIGHT(R195,LEN(R195)-SEARCH("/",R195))</f>
        <v>drama</v>
      </c>
      <c r="R195" t="s">
        <v>8268</v>
      </c>
      <c r="S195" s="13">
        <f t="shared" ref="S195:S258" si="22">J195/(60*60*24)+DATE(1970,1,1)</f>
        <v>41911.934791666667</v>
      </c>
      <c r="T195" s="13">
        <f t="shared" ref="T195:T258" si="23">I195/(60*60*24)+DATE(1970,1,1)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8"/>
        <v>1.1999999999999999E-3</v>
      </c>
      <c r="O196" s="7">
        <f t="shared" si="19"/>
        <v>1</v>
      </c>
      <c r="P196" s="7" t="str">
        <f t="shared" si="20"/>
        <v>film &amp; video</v>
      </c>
      <c r="Q196" s="7" t="str">
        <f t="shared" si="21"/>
        <v>drama</v>
      </c>
      <c r="R196" t="s">
        <v>8268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8"/>
        <v>0</v>
      </c>
      <c r="O197" s="7" t="e">
        <f t="shared" si="19"/>
        <v>#DIV/0!</v>
      </c>
      <c r="P197" s="7" t="str">
        <f t="shared" si="20"/>
        <v>film &amp; video</v>
      </c>
      <c r="Q197" s="7" t="str">
        <f t="shared" si="21"/>
        <v>drama</v>
      </c>
      <c r="R197" t="s">
        <v>8268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8"/>
        <v>0.41857142857142859</v>
      </c>
      <c r="O198" s="7">
        <f t="shared" si="19"/>
        <v>77.10526315789474</v>
      </c>
      <c r="P198" s="7" t="str">
        <f t="shared" si="20"/>
        <v>film &amp; video</v>
      </c>
      <c r="Q198" s="7" t="str">
        <f t="shared" si="21"/>
        <v>drama</v>
      </c>
      <c r="R198" t="s">
        <v>8268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8"/>
        <v>0.1048</v>
      </c>
      <c r="O199" s="7">
        <f t="shared" si="19"/>
        <v>32.75</v>
      </c>
      <c r="P199" s="7" t="str">
        <f t="shared" si="20"/>
        <v>film &amp; video</v>
      </c>
      <c r="Q199" s="7" t="str">
        <f t="shared" si="21"/>
        <v>drama</v>
      </c>
      <c r="R199" t="s">
        <v>8268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8"/>
        <v>1.116E-2</v>
      </c>
      <c r="O200" s="7">
        <f t="shared" si="19"/>
        <v>46.5</v>
      </c>
      <c r="P200" s="7" t="str">
        <f t="shared" si="20"/>
        <v>film &amp; video</v>
      </c>
      <c r="Q200" s="7" t="str">
        <f t="shared" si="21"/>
        <v>drama</v>
      </c>
      <c r="R200" t="s">
        <v>8268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8"/>
        <v>0</v>
      </c>
      <c r="O201" s="7" t="e">
        <f t="shared" si="19"/>
        <v>#DIV/0!</v>
      </c>
      <c r="P201" s="7" t="str">
        <f t="shared" si="20"/>
        <v>film &amp; video</v>
      </c>
      <c r="Q201" s="7" t="str">
        <f t="shared" si="21"/>
        <v>drama</v>
      </c>
      <c r="R201" t="s">
        <v>8268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8"/>
        <v>0.26192500000000002</v>
      </c>
      <c r="O202" s="7">
        <f t="shared" si="19"/>
        <v>87.308333333333337</v>
      </c>
      <c r="P202" s="7" t="str">
        <f t="shared" si="20"/>
        <v>film &amp; video</v>
      </c>
      <c r="Q202" s="7" t="str">
        <f t="shared" si="21"/>
        <v>drama</v>
      </c>
      <c r="R202" t="s">
        <v>8268</v>
      </c>
      <c r="S202" s="13">
        <f t="shared" si="22"/>
        <v>41867.083368055552</v>
      </c>
      <c r="T202" s="13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8"/>
        <v>0.58461538461538465</v>
      </c>
      <c r="O203" s="7">
        <f t="shared" si="19"/>
        <v>54.285714285714285</v>
      </c>
      <c r="P203" s="7" t="str">
        <f t="shared" si="20"/>
        <v>film &amp; video</v>
      </c>
      <c r="Q203" s="7" t="str">
        <f t="shared" si="21"/>
        <v>drama</v>
      </c>
      <c r="R203" t="s">
        <v>8268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8"/>
        <v>0</v>
      </c>
      <c r="O204" s="7" t="e">
        <f t="shared" si="19"/>
        <v>#DIV/0!</v>
      </c>
      <c r="P204" s="7" t="str">
        <f t="shared" si="20"/>
        <v>film &amp; video</v>
      </c>
      <c r="Q204" s="7" t="str">
        <f t="shared" si="21"/>
        <v>drama</v>
      </c>
      <c r="R204" t="s">
        <v>8268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8"/>
        <v>0.2984</v>
      </c>
      <c r="O205" s="7">
        <f t="shared" si="19"/>
        <v>93.25</v>
      </c>
      <c r="P205" s="7" t="str">
        <f t="shared" si="20"/>
        <v>film &amp; video</v>
      </c>
      <c r="Q205" s="7" t="str">
        <f t="shared" si="21"/>
        <v>drama</v>
      </c>
      <c r="R205" t="s">
        <v>8268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8"/>
        <v>0.50721666666666665</v>
      </c>
      <c r="O206" s="7">
        <f t="shared" si="19"/>
        <v>117.68368136117556</v>
      </c>
      <c r="P206" s="7" t="str">
        <f t="shared" si="20"/>
        <v>film &amp; video</v>
      </c>
      <c r="Q206" s="7" t="str">
        <f t="shared" si="21"/>
        <v>drama</v>
      </c>
      <c r="R206" t="s">
        <v>8268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8"/>
        <v>0.16250000000000001</v>
      </c>
      <c r="O207" s="7">
        <f t="shared" si="19"/>
        <v>76.470588235294116</v>
      </c>
      <c r="P207" s="7" t="str">
        <f t="shared" si="20"/>
        <v>film &amp; video</v>
      </c>
      <c r="Q207" s="7" t="str">
        <f t="shared" si="21"/>
        <v>drama</v>
      </c>
      <c r="R207" t="s">
        <v>8268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8"/>
        <v>0</v>
      </c>
      <c r="O208" s="7" t="e">
        <f t="shared" si="19"/>
        <v>#DIV/0!</v>
      </c>
      <c r="P208" s="7" t="str">
        <f t="shared" si="20"/>
        <v>film &amp; video</v>
      </c>
      <c r="Q208" s="7" t="str">
        <f t="shared" si="21"/>
        <v>drama</v>
      </c>
      <c r="R208" t="s">
        <v>8268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8"/>
        <v>0.15214285714285714</v>
      </c>
      <c r="O209" s="7">
        <f t="shared" si="19"/>
        <v>163.84615384615384</v>
      </c>
      <c r="P209" s="7" t="str">
        <f t="shared" si="20"/>
        <v>film &amp; video</v>
      </c>
      <c r="Q209" s="7" t="str">
        <f t="shared" si="21"/>
        <v>drama</v>
      </c>
      <c r="R209" t="s">
        <v>8268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8"/>
        <v>0</v>
      </c>
      <c r="O210" s="7" t="e">
        <f t="shared" si="19"/>
        <v>#DIV/0!</v>
      </c>
      <c r="P210" s="7" t="str">
        <f t="shared" si="20"/>
        <v>film &amp; video</v>
      </c>
      <c r="Q210" s="7" t="str">
        <f t="shared" si="21"/>
        <v>drama</v>
      </c>
      <c r="R210" t="s">
        <v>8268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8"/>
        <v>0</v>
      </c>
      <c r="O211" s="7" t="e">
        <f t="shared" si="19"/>
        <v>#DIV/0!</v>
      </c>
      <c r="P211" s="7" t="str">
        <f t="shared" si="20"/>
        <v>film &amp; video</v>
      </c>
      <c r="Q211" s="7" t="str">
        <f t="shared" si="21"/>
        <v>drama</v>
      </c>
      <c r="R211" t="s">
        <v>8268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8"/>
        <v>0.2525</v>
      </c>
      <c r="O212" s="7">
        <f t="shared" si="19"/>
        <v>91.818181818181813</v>
      </c>
      <c r="P212" s="7" t="str">
        <f t="shared" si="20"/>
        <v>film &amp; video</v>
      </c>
      <c r="Q212" s="7" t="str">
        <f t="shared" si="21"/>
        <v>drama</v>
      </c>
      <c r="R212" t="s">
        <v>8268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8"/>
        <v>0.44600000000000001</v>
      </c>
      <c r="O213" s="7">
        <f t="shared" si="19"/>
        <v>185.83333333333334</v>
      </c>
      <c r="P213" s="7" t="str">
        <f t="shared" si="20"/>
        <v>film &amp; video</v>
      </c>
      <c r="Q213" s="7" t="str">
        <f t="shared" si="21"/>
        <v>drama</v>
      </c>
      <c r="R213" t="s">
        <v>8268</v>
      </c>
      <c r="S213" s="13">
        <f t="shared" si="22"/>
        <v>42236.159918981481</v>
      </c>
      <c r="T213" s="13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8"/>
        <v>1.5873015873015873E-4</v>
      </c>
      <c r="O214" s="7">
        <f t="shared" si="19"/>
        <v>1</v>
      </c>
      <c r="P214" s="7" t="str">
        <f t="shared" si="20"/>
        <v>film &amp; video</v>
      </c>
      <c r="Q214" s="7" t="str">
        <f t="shared" si="21"/>
        <v>drama</v>
      </c>
      <c r="R214" t="s">
        <v>8268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8"/>
        <v>4.0000000000000002E-4</v>
      </c>
      <c r="O215" s="7">
        <f t="shared" si="19"/>
        <v>20</v>
      </c>
      <c r="P215" s="7" t="str">
        <f t="shared" si="20"/>
        <v>film &amp; video</v>
      </c>
      <c r="Q215" s="7" t="str">
        <f t="shared" si="21"/>
        <v>drama</v>
      </c>
      <c r="R215" t="s">
        <v>8268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8"/>
        <v>8.0000000000000007E-5</v>
      </c>
      <c r="O216" s="7">
        <f t="shared" si="19"/>
        <v>1</v>
      </c>
      <c r="P216" s="7" t="str">
        <f t="shared" si="20"/>
        <v>film &amp; video</v>
      </c>
      <c r="Q216" s="7" t="str">
        <f t="shared" si="21"/>
        <v>drama</v>
      </c>
      <c r="R216" t="s">
        <v>8268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8"/>
        <v>2.2727272727272726E-3</v>
      </c>
      <c r="O217" s="7">
        <f t="shared" si="19"/>
        <v>10</v>
      </c>
      <c r="P217" s="7" t="str">
        <f t="shared" si="20"/>
        <v>film &amp; video</v>
      </c>
      <c r="Q217" s="7" t="str">
        <f t="shared" si="21"/>
        <v>drama</v>
      </c>
      <c r="R217" t="s">
        <v>8268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8"/>
        <v>0.55698440000000005</v>
      </c>
      <c r="O218" s="7">
        <f t="shared" si="19"/>
        <v>331.53833333333336</v>
      </c>
      <c r="P218" s="7" t="str">
        <f t="shared" si="20"/>
        <v>film &amp; video</v>
      </c>
      <c r="Q218" s="7" t="str">
        <f t="shared" si="21"/>
        <v>drama</v>
      </c>
      <c r="R218" t="s">
        <v>8268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8"/>
        <v>0.11942999999999999</v>
      </c>
      <c r="O219" s="7">
        <f t="shared" si="19"/>
        <v>314.28947368421052</v>
      </c>
      <c r="P219" s="7" t="str">
        <f t="shared" si="20"/>
        <v>film &amp; video</v>
      </c>
      <c r="Q219" s="7" t="str">
        <f t="shared" si="21"/>
        <v>drama</v>
      </c>
      <c r="R219" t="s">
        <v>8268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8"/>
        <v>0.02</v>
      </c>
      <c r="O220" s="7">
        <f t="shared" si="19"/>
        <v>100</v>
      </c>
      <c r="P220" s="7" t="str">
        <f t="shared" si="20"/>
        <v>film &amp; video</v>
      </c>
      <c r="Q220" s="7" t="str">
        <f t="shared" si="21"/>
        <v>drama</v>
      </c>
      <c r="R220" t="s">
        <v>8268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8"/>
        <v>0.17630000000000001</v>
      </c>
      <c r="O221" s="7">
        <f t="shared" si="19"/>
        <v>115.98684210526316</v>
      </c>
      <c r="P221" s="7" t="str">
        <f t="shared" si="20"/>
        <v>film &amp; video</v>
      </c>
      <c r="Q221" s="7" t="str">
        <f t="shared" si="21"/>
        <v>drama</v>
      </c>
      <c r="R221" t="s">
        <v>8268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8"/>
        <v>7.1999999999999998E-3</v>
      </c>
      <c r="O222" s="7">
        <f t="shared" si="19"/>
        <v>120</v>
      </c>
      <c r="P222" s="7" t="str">
        <f t="shared" si="20"/>
        <v>film &amp; video</v>
      </c>
      <c r="Q222" s="7" t="str">
        <f t="shared" si="21"/>
        <v>drama</v>
      </c>
      <c r="R222" t="s">
        <v>8268</v>
      </c>
      <c r="S222" s="13">
        <f t="shared" si="22"/>
        <v>42195.643865740742</v>
      </c>
      <c r="T222" s="13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8"/>
        <v>0</v>
      </c>
      <c r="O223" s="7" t="e">
        <f t="shared" si="19"/>
        <v>#DIV/0!</v>
      </c>
      <c r="P223" s="7" t="str">
        <f t="shared" si="20"/>
        <v>film &amp; video</v>
      </c>
      <c r="Q223" s="7" t="str">
        <f t="shared" si="21"/>
        <v>drama</v>
      </c>
      <c r="R223" t="s">
        <v>8268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8"/>
        <v>0.13</v>
      </c>
      <c r="O224" s="7">
        <f t="shared" si="19"/>
        <v>65</v>
      </c>
      <c r="P224" s="7" t="str">
        <f t="shared" si="20"/>
        <v>film &amp; video</v>
      </c>
      <c r="Q224" s="7" t="str">
        <f t="shared" si="21"/>
        <v>drama</v>
      </c>
      <c r="R224" t="s">
        <v>8268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8"/>
        <v>0</v>
      </c>
      <c r="O225" s="7" t="e">
        <f t="shared" si="19"/>
        <v>#DIV/0!</v>
      </c>
      <c r="P225" s="7" t="str">
        <f t="shared" si="20"/>
        <v>film &amp; video</v>
      </c>
      <c r="Q225" s="7" t="str">
        <f t="shared" si="21"/>
        <v>drama</v>
      </c>
      <c r="R225" t="s">
        <v>8268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8"/>
        <v>0</v>
      </c>
      <c r="O226" s="7" t="e">
        <f t="shared" si="19"/>
        <v>#DIV/0!</v>
      </c>
      <c r="P226" s="7" t="str">
        <f t="shared" si="20"/>
        <v>film &amp; video</v>
      </c>
      <c r="Q226" s="7" t="str">
        <f t="shared" si="21"/>
        <v>drama</v>
      </c>
      <c r="R226" t="s">
        <v>8268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8"/>
        <v>0</v>
      </c>
      <c r="O227" s="7" t="e">
        <f t="shared" si="19"/>
        <v>#DIV/0!</v>
      </c>
      <c r="P227" s="7" t="str">
        <f t="shared" si="20"/>
        <v>film &amp; video</v>
      </c>
      <c r="Q227" s="7" t="str">
        <f t="shared" si="21"/>
        <v>drama</v>
      </c>
      <c r="R227" t="s">
        <v>8268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8"/>
        <v>8.6206896551724137E-3</v>
      </c>
      <c r="O228" s="7">
        <f t="shared" si="19"/>
        <v>125</v>
      </c>
      <c r="P228" s="7" t="str">
        <f t="shared" si="20"/>
        <v>film &amp; video</v>
      </c>
      <c r="Q228" s="7" t="str">
        <f t="shared" si="21"/>
        <v>drama</v>
      </c>
      <c r="R228" t="s">
        <v>8268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8"/>
        <v>0</v>
      </c>
      <c r="O229" s="7" t="e">
        <f t="shared" si="19"/>
        <v>#DIV/0!</v>
      </c>
      <c r="P229" s="7" t="str">
        <f t="shared" si="20"/>
        <v>film &amp; video</v>
      </c>
      <c r="Q229" s="7" t="str">
        <f t="shared" si="21"/>
        <v>drama</v>
      </c>
      <c r="R229" t="s">
        <v>8268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8"/>
        <v>0</v>
      </c>
      <c r="O230" s="7" t="e">
        <f t="shared" si="19"/>
        <v>#DIV/0!</v>
      </c>
      <c r="P230" s="7" t="str">
        <f t="shared" si="20"/>
        <v>film &amp; video</v>
      </c>
      <c r="Q230" s="7" t="str">
        <f t="shared" si="21"/>
        <v>drama</v>
      </c>
      <c r="R230" t="s">
        <v>8268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8"/>
        <v>0</v>
      </c>
      <c r="O231" s="7" t="e">
        <f t="shared" si="19"/>
        <v>#DIV/0!</v>
      </c>
      <c r="P231" s="7" t="str">
        <f t="shared" si="20"/>
        <v>film &amp; video</v>
      </c>
      <c r="Q231" s="7" t="str">
        <f t="shared" si="21"/>
        <v>drama</v>
      </c>
      <c r="R231" t="s">
        <v>8268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8"/>
        <v>4.0000000000000001E-3</v>
      </c>
      <c r="O232" s="7">
        <f t="shared" si="19"/>
        <v>30</v>
      </c>
      <c r="P232" s="7" t="str">
        <f t="shared" si="20"/>
        <v>film &amp; video</v>
      </c>
      <c r="Q232" s="7" t="str">
        <f t="shared" si="21"/>
        <v>drama</v>
      </c>
      <c r="R232" t="s">
        <v>8268</v>
      </c>
      <c r="S232" s="13">
        <f t="shared" si="22"/>
        <v>42129.77721064815</v>
      </c>
      <c r="T232" s="13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8"/>
        <v>0</v>
      </c>
      <c r="O233" s="7" t="e">
        <f t="shared" si="19"/>
        <v>#DIV/0!</v>
      </c>
      <c r="P233" s="7" t="str">
        <f t="shared" si="20"/>
        <v>film &amp; video</v>
      </c>
      <c r="Q233" s="7" t="str">
        <f t="shared" si="21"/>
        <v>drama</v>
      </c>
      <c r="R233" t="s">
        <v>8268</v>
      </c>
      <c r="S233" s="13">
        <f t="shared" si="22"/>
        <v>42341.958923611106</v>
      </c>
      <c r="T233" s="13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8"/>
        <v>2.75E-2</v>
      </c>
      <c r="O234" s="7">
        <f t="shared" si="19"/>
        <v>15.714285714285714</v>
      </c>
      <c r="P234" s="7" t="str">
        <f t="shared" si="20"/>
        <v>film &amp; video</v>
      </c>
      <c r="Q234" s="7" t="str">
        <f t="shared" si="21"/>
        <v>drama</v>
      </c>
      <c r="R234" t="s">
        <v>8268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8"/>
        <v>0</v>
      </c>
      <c r="O235" s="7" t="e">
        <f t="shared" si="19"/>
        <v>#DIV/0!</v>
      </c>
      <c r="P235" s="7" t="str">
        <f t="shared" si="20"/>
        <v>film &amp; video</v>
      </c>
      <c r="Q235" s="7" t="str">
        <f t="shared" si="21"/>
        <v>drama</v>
      </c>
      <c r="R235" t="s">
        <v>8268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8"/>
        <v>0.40100000000000002</v>
      </c>
      <c r="O236" s="7">
        <f t="shared" si="19"/>
        <v>80.2</v>
      </c>
      <c r="P236" s="7" t="str">
        <f t="shared" si="20"/>
        <v>film &amp; video</v>
      </c>
      <c r="Q236" s="7" t="str">
        <f t="shared" si="21"/>
        <v>drama</v>
      </c>
      <c r="R236" t="s">
        <v>8268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8"/>
        <v>0</v>
      </c>
      <c r="O237" s="7" t="e">
        <f t="shared" si="19"/>
        <v>#DIV/0!</v>
      </c>
      <c r="P237" s="7" t="str">
        <f t="shared" si="20"/>
        <v>film &amp; video</v>
      </c>
      <c r="Q237" s="7" t="str">
        <f t="shared" si="21"/>
        <v>drama</v>
      </c>
      <c r="R237" t="s">
        <v>8268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8"/>
        <v>0</v>
      </c>
      <c r="O238" s="7" t="e">
        <f t="shared" si="19"/>
        <v>#DIV/0!</v>
      </c>
      <c r="P238" s="7" t="str">
        <f t="shared" si="20"/>
        <v>film &amp; video</v>
      </c>
      <c r="Q238" s="7" t="str">
        <f t="shared" si="21"/>
        <v>drama</v>
      </c>
      <c r="R238" t="s">
        <v>8268</v>
      </c>
      <c r="S238" s="13">
        <f t="shared" si="22"/>
        <v>42321.084479166668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8"/>
        <v>3.3333333333333335E-3</v>
      </c>
      <c r="O239" s="7">
        <f t="shared" si="19"/>
        <v>50</v>
      </c>
      <c r="P239" s="7" t="str">
        <f t="shared" si="20"/>
        <v>film &amp; video</v>
      </c>
      <c r="Q239" s="7" t="str">
        <f t="shared" si="21"/>
        <v>drama</v>
      </c>
      <c r="R239" t="s">
        <v>8268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8"/>
        <v>0</v>
      </c>
      <c r="O240" s="7" t="e">
        <f t="shared" si="19"/>
        <v>#DIV/0!</v>
      </c>
      <c r="P240" s="7" t="str">
        <f t="shared" si="20"/>
        <v>film &amp; video</v>
      </c>
      <c r="Q240" s="7" t="str">
        <f t="shared" si="21"/>
        <v>drama</v>
      </c>
      <c r="R240" t="s">
        <v>8268</v>
      </c>
      <c r="S240" s="13">
        <f t="shared" si="22"/>
        <v>42713.962500000001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8"/>
        <v>0.25</v>
      </c>
      <c r="O241" s="7">
        <f t="shared" si="19"/>
        <v>50</v>
      </c>
      <c r="P241" s="7" t="str">
        <f t="shared" si="20"/>
        <v>film &amp; video</v>
      </c>
      <c r="Q241" s="7" t="str">
        <f t="shared" si="21"/>
        <v>drama</v>
      </c>
      <c r="R241" t="s">
        <v>8268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8"/>
        <v>1.0763413333333334</v>
      </c>
      <c r="O242" s="7">
        <f t="shared" si="19"/>
        <v>117.84759124087591</v>
      </c>
      <c r="P242" s="7" t="str">
        <f t="shared" si="20"/>
        <v>film &amp; video</v>
      </c>
      <c r="Q242" s="7" t="str">
        <f t="shared" si="21"/>
        <v>documentary</v>
      </c>
      <c r="R242" t="s">
        <v>8269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8"/>
        <v>1.1263736263736264</v>
      </c>
      <c r="O243" s="7">
        <f t="shared" si="19"/>
        <v>109.04255319148936</v>
      </c>
      <c r="P243" s="7" t="str">
        <f t="shared" si="20"/>
        <v>film &amp; video</v>
      </c>
      <c r="Q243" s="7" t="str">
        <f t="shared" si="21"/>
        <v>documentary</v>
      </c>
      <c r="R243" t="s">
        <v>8269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8"/>
        <v>1.1346153846153846</v>
      </c>
      <c r="O244" s="7">
        <f t="shared" si="19"/>
        <v>73.019801980198025</v>
      </c>
      <c r="P244" s="7" t="str">
        <f t="shared" si="20"/>
        <v>film &amp; video</v>
      </c>
      <c r="Q244" s="7" t="str">
        <f t="shared" si="21"/>
        <v>documentary</v>
      </c>
      <c r="R244" t="s">
        <v>8269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8"/>
        <v>1.0259199999999999</v>
      </c>
      <c r="O245" s="7">
        <f t="shared" si="19"/>
        <v>78.195121951219505</v>
      </c>
      <c r="P245" s="7" t="str">
        <f t="shared" si="20"/>
        <v>film &amp; video</v>
      </c>
      <c r="Q245" s="7" t="str">
        <f t="shared" si="21"/>
        <v>documentary</v>
      </c>
      <c r="R245" t="s">
        <v>8269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8"/>
        <v>1.1375714285714287</v>
      </c>
      <c r="O246" s="7">
        <f t="shared" si="19"/>
        <v>47.398809523809526</v>
      </c>
      <c r="P246" s="7" t="str">
        <f t="shared" si="20"/>
        <v>film &amp; video</v>
      </c>
      <c r="Q246" s="7" t="str">
        <f t="shared" si="21"/>
        <v>documentary</v>
      </c>
      <c r="R246" t="s">
        <v>8269</v>
      </c>
      <c r="S246" s="13">
        <f t="shared" si="22"/>
        <v>40213.323599537034</v>
      </c>
      <c r="T246" s="13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8"/>
        <v>1.0371999999999999</v>
      </c>
      <c r="O247" s="7">
        <f t="shared" si="19"/>
        <v>54.020833333333336</v>
      </c>
      <c r="P247" s="7" t="str">
        <f t="shared" si="20"/>
        <v>film &amp; video</v>
      </c>
      <c r="Q247" s="7" t="str">
        <f t="shared" si="21"/>
        <v>documentary</v>
      </c>
      <c r="R247" t="s">
        <v>8269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8"/>
        <v>3.0546000000000002</v>
      </c>
      <c r="O248" s="7">
        <f t="shared" si="19"/>
        <v>68.488789237668158</v>
      </c>
      <c r="P248" s="7" t="str">
        <f t="shared" si="20"/>
        <v>film &amp; video</v>
      </c>
      <c r="Q248" s="7" t="str">
        <f t="shared" si="21"/>
        <v>documentary</v>
      </c>
      <c r="R248" t="s">
        <v>8269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8"/>
        <v>1.341</v>
      </c>
      <c r="O249" s="7">
        <f t="shared" si="19"/>
        <v>108.14516129032258</v>
      </c>
      <c r="P249" s="7" t="str">
        <f t="shared" si="20"/>
        <v>film &amp; video</v>
      </c>
      <c r="Q249" s="7" t="str">
        <f t="shared" si="21"/>
        <v>documentary</v>
      </c>
      <c r="R249" t="s">
        <v>8269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8"/>
        <v>1.0133294117647058</v>
      </c>
      <c r="O250" s="7">
        <f t="shared" si="19"/>
        <v>589.95205479452056</v>
      </c>
      <c r="P250" s="7" t="str">
        <f t="shared" si="20"/>
        <v>film &amp; video</v>
      </c>
      <c r="Q250" s="7" t="str">
        <f t="shared" si="21"/>
        <v>documentary</v>
      </c>
      <c r="R250" t="s">
        <v>8269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8"/>
        <v>1.1292</v>
      </c>
      <c r="O251" s="7">
        <f t="shared" si="19"/>
        <v>48.051063829787232</v>
      </c>
      <c r="P251" s="7" t="str">
        <f t="shared" si="20"/>
        <v>film &amp; video</v>
      </c>
      <c r="Q251" s="7" t="str">
        <f t="shared" si="21"/>
        <v>documentary</v>
      </c>
      <c r="R251" t="s">
        <v>8269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8"/>
        <v>1.0558333333333334</v>
      </c>
      <c r="O252" s="7">
        <f t="shared" si="19"/>
        <v>72.482837528604122</v>
      </c>
      <c r="P252" s="7" t="str">
        <f t="shared" si="20"/>
        <v>film &amp; video</v>
      </c>
      <c r="Q252" s="7" t="str">
        <f t="shared" si="21"/>
        <v>documentary</v>
      </c>
      <c r="R252" t="s">
        <v>8269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8"/>
        <v>1.2557142857142858</v>
      </c>
      <c r="O253" s="7">
        <f t="shared" si="19"/>
        <v>57.077922077922075</v>
      </c>
      <c r="P253" s="7" t="str">
        <f t="shared" si="20"/>
        <v>film &amp; video</v>
      </c>
      <c r="Q253" s="7" t="str">
        <f t="shared" si="21"/>
        <v>documentary</v>
      </c>
      <c r="R253" t="s">
        <v>8269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8"/>
        <v>1.8455999999999999</v>
      </c>
      <c r="O254" s="7">
        <f t="shared" si="19"/>
        <v>85.444444444444443</v>
      </c>
      <c r="P254" s="7" t="str">
        <f t="shared" si="20"/>
        <v>film &amp; video</v>
      </c>
      <c r="Q254" s="7" t="str">
        <f t="shared" si="21"/>
        <v>documentary</v>
      </c>
      <c r="R254" t="s">
        <v>8269</v>
      </c>
      <c r="S254" s="13">
        <f t="shared" si="22"/>
        <v>40266.66270833333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8"/>
        <v>1.0073333333333334</v>
      </c>
      <c r="O255" s="7">
        <f t="shared" si="19"/>
        <v>215.85714285714286</v>
      </c>
      <c r="P255" s="7" t="str">
        <f t="shared" si="20"/>
        <v>film &amp; video</v>
      </c>
      <c r="Q255" s="7" t="str">
        <f t="shared" si="21"/>
        <v>documentary</v>
      </c>
      <c r="R255" t="s">
        <v>8269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8"/>
        <v>1.1694724999999999</v>
      </c>
      <c r="O256" s="7">
        <f t="shared" si="19"/>
        <v>89.38643312101911</v>
      </c>
      <c r="P256" s="7" t="str">
        <f t="shared" si="20"/>
        <v>film &amp; video</v>
      </c>
      <c r="Q256" s="7" t="str">
        <f t="shared" si="21"/>
        <v>documentary</v>
      </c>
      <c r="R256" t="s">
        <v>8269</v>
      </c>
      <c r="S256" s="13">
        <f t="shared" si="22"/>
        <v>42263.952662037038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8"/>
        <v>1.0673325</v>
      </c>
      <c r="O257" s="7">
        <f t="shared" si="19"/>
        <v>45.418404255319146</v>
      </c>
      <c r="P257" s="7" t="str">
        <f t="shared" si="20"/>
        <v>film &amp; video</v>
      </c>
      <c r="Q257" s="7" t="str">
        <f t="shared" si="21"/>
        <v>documentary</v>
      </c>
      <c r="R257" t="s">
        <v>8269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ref="N258:N321" si="24">E258/D258</f>
        <v>1.391</v>
      </c>
      <c r="O258" s="7">
        <f t="shared" ref="O258:O321" si="25">E258/L258</f>
        <v>65.756363636363631</v>
      </c>
      <c r="P258" s="7" t="str">
        <f t="shared" si="20"/>
        <v>film &amp; video</v>
      </c>
      <c r="Q258" s="7" t="str">
        <f t="shared" si="21"/>
        <v>documentary</v>
      </c>
      <c r="R258" t="s">
        <v>8269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si="24"/>
        <v>1.0672648571428571</v>
      </c>
      <c r="O259" s="7">
        <f t="shared" si="25"/>
        <v>66.70405357142856</v>
      </c>
      <c r="P259" s="7" t="str">
        <f t="shared" ref="P259:P322" si="26">LEFT(R259, SEARCH("/",R259)-1)</f>
        <v>film &amp; video</v>
      </c>
      <c r="Q259" s="7" t="str">
        <f t="shared" ref="Q259:Q322" si="27">RIGHT(R259,LEN(R259)-SEARCH("/",R259))</f>
        <v>documentary</v>
      </c>
      <c r="R259" t="s">
        <v>8269</v>
      </c>
      <c r="S259" s="13">
        <f t="shared" ref="S259:S322" si="28">J259/(60*60*24)+DATE(1970,1,1)</f>
        <v>42479.626875000002</v>
      </c>
      <c r="T259" s="13">
        <f t="shared" ref="T259:T322" si="29">I259/(60*60*24)+DATE(1970,1,1)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24"/>
        <v>1.9114</v>
      </c>
      <c r="O260" s="7">
        <f t="shared" si="25"/>
        <v>83.345930232558146</v>
      </c>
      <c r="P260" s="7" t="str">
        <f t="shared" si="26"/>
        <v>film &amp; video</v>
      </c>
      <c r="Q260" s="7" t="str">
        <f t="shared" si="27"/>
        <v>documentary</v>
      </c>
      <c r="R260" t="s">
        <v>8269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24"/>
        <v>1.3193789333333332</v>
      </c>
      <c r="O261" s="7">
        <f t="shared" si="25"/>
        <v>105.04609341825902</v>
      </c>
      <c r="P261" s="7" t="str">
        <f t="shared" si="26"/>
        <v>film &amp; video</v>
      </c>
      <c r="Q261" s="7" t="str">
        <f t="shared" si="27"/>
        <v>documentary</v>
      </c>
      <c r="R261" t="s">
        <v>8269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24"/>
        <v>1.0640000000000001</v>
      </c>
      <c r="O262" s="7">
        <f t="shared" si="25"/>
        <v>120.90909090909091</v>
      </c>
      <c r="P262" s="7" t="str">
        <f t="shared" si="26"/>
        <v>film &amp; video</v>
      </c>
      <c r="Q262" s="7" t="str">
        <f t="shared" si="27"/>
        <v>documentary</v>
      </c>
      <c r="R262" t="s">
        <v>8269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24"/>
        <v>1.0740000000000001</v>
      </c>
      <c r="O263" s="7">
        <f t="shared" si="25"/>
        <v>97.63636363636364</v>
      </c>
      <c r="P263" s="7" t="str">
        <f t="shared" si="26"/>
        <v>film &amp; video</v>
      </c>
      <c r="Q263" s="7" t="str">
        <f t="shared" si="27"/>
        <v>documentary</v>
      </c>
      <c r="R263" t="s">
        <v>8269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24"/>
        <v>2.4</v>
      </c>
      <c r="O264" s="7">
        <f t="shared" si="25"/>
        <v>41.379310344827587</v>
      </c>
      <c r="P264" s="7" t="str">
        <f t="shared" si="26"/>
        <v>film &amp; video</v>
      </c>
      <c r="Q264" s="7" t="str">
        <f t="shared" si="27"/>
        <v>documentary</v>
      </c>
      <c r="R264" t="s">
        <v>8269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24"/>
        <v>1.1808107999999999</v>
      </c>
      <c r="O265" s="7">
        <f t="shared" si="25"/>
        <v>30.654485981308412</v>
      </c>
      <c r="P265" s="7" t="str">
        <f t="shared" si="26"/>
        <v>film &amp; video</v>
      </c>
      <c r="Q265" s="7" t="str">
        <f t="shared" si="27"/>
        <v>documentary</v>
      </c>
      <c r="R265" t="s">
        <v>8269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24"/>
        <v>1.1819999999999999</v>
      </c>
      <c r="O266" s="7">
        <f t="shared" si="25"/>
        <v>64.945054945054949</v>
      </c>
      <c r="P266" s="7" t="str">
        <f t="shared" si="26"/>
        <v>film &amp; video</v>
      </c>
      <c r="Q266" s="7" t="str">
        <f t="shared" si="27"/>
        <v>documentary</v>
      </c>
      <c r="R266" t="s">
        <v>8269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24"/>
        <v>1.111</v>
      </c>
      <c r="O267" s="7">
        <f t="shared" si="25"/>
        <v>95.775862068965523</v>
      </c>
      <c r="P267" s="7" t="str">
        <f t="shared" si="26"/>
        <v>film &amp; video</v>
      </c>
      <c r="Q267" s="7" t="str">
        <f t="shared" si="27"/>
        <v>documentary</v>
      </c>
      <c r="R267" t="s">
        <v>8269</v>
      </c>
      <c r="S267" s="13">
        <f t="shared" si="28"/>
        <v>40267.245717592596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24"/>
        <v>1.4550000000000001</v>
      </c>
      <c r="O268" s="7">
        <f t="shared" si="25"/>
        <v>40.416666666666664</v>
      </c>
      <c r="P268" s="7" t="str">
        <f t="shared" si="26"/>
        <v>film &amp; video</v>
      </c>
      <c r="Q268" s="7" t="str">
        <f t="shared" si="27"/>
        <v>documentary</v>
      </c>
      <c r="R268" t="s">
        <v>8269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24"/>
        <v>1.3162883248730965</v>
      </c>
      <c r="O269" s="7">
        <f t="shared" si="25"/>
        <v>78.578424242424248</v>
      </c>
      <c r="P269" s="7" t="str">
        <f t="shared" si="26"/>
        <v>film &amp; video</v>
      </c>
      <c r="Q269" s="7" t="str">
        <f t="shared" si="27"/>
        <v>documentary</v>
      </c>
      <c r="R269" t="s">
        <v>8269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24"/>
        <v>1.1140000000000001</v>
      </c>
      <c r="O270" s="7">
        <f t="shared" si="25"/>
        <v>50.18018018018018</v>
      </c>
      <c r="P270" s="7" t="str">
        <f t="shared" si="26"/>
        <v>film &amp; video</v>
      </c>
      <c r="Q270" s="7" t="str">
        <f t="shared" si="27"/>
        <v>documentary</v>
      </c>
      <c r="R270" t="s">
        <v>8269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24"/>
        <v>1.4723377</v>
      </c>
      <c r="O271" s="7">
        <f t="shared" si="25"/>
        <v>92.251735588972423</v>
      </c>
      <c r="P271" s="7" t="str">
        <f t="shared" si="26"/>
        <v>film &amp; video</v>
      </c>
      <c r="Q271" s="7" t="str">
        <f t="shared" si="27"/>
        <v>documentary</v>
      </c>
      <c r="R271" t="s">
        <v>8269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24"/>
        <v>1.5260869565217392</v>
      </c>
      <c r="O272" s="7">
        <f t="shared" si="25"/>
        <v>57.540983606557376</v>
      </c>
      <c r="P272" s="7" t="str">
        <f t="shared" si="26"/>
        <v>film &amp; video</v>
      </c>
      <c r="Q272" s="7" t="str">
        <f t="shared" si="27"/>
        <v>documentary</v>
      </c>
      <c r="R272" t="s">
        <v>8269</v>
      </c>
      <c r="S272" s="13">
        <f t="shared" si="28"/>
        <v>40637.86655092593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24"/>
        <v>1.0468</v>
      </c>
      <c r="O273" s="7">
        <f t="shared" si="25"/>
        <v>109.42160278745645</v>
      </c>
      <c r="P273" s="7" t="str">
        <f t="shared" si="26"/>
        <v>film &amp; video</v>
      </c>
      <c r="Q273" s="7" t="str">
        <f t="shared" si="27"/>
        <v>documentary</v>
      </c>
      <c r="R273" t="s">
        <v>8269</v>
      </c>
      <c r="S273" s="13">
        <f t="shared" si="28"/>
        <v>41612.100243055553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24"/>
        <v>1.7743366666666667</v>
      </c>
      <c r="O274" s="7">
        <f t="shared" si="25"/>
        <v>81.892461538461546</v>
      </c>
      <c r="P274" s="7" t="str">
        <f t="shared" si="26"/>
        <v>film &amp; video</v>
      </c>
      <c r="Q274" s="7" t="str">
        <f t="shared" si="27"/>
        <v>documentary</v>
      </c>
      <c r="R274" t="s">
        <v>8269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24"/>
        <v>1.077758</v>
      </c>
      <c r="O275" s="7">
        <f t="shared" si="25"/>
        <v>45.667711864406776</v>
      </c>
      <c r="P275" s="7" t="str">
        <f t="shared" si="26"/>
        <v>film &amp; video</v>
      </c>
      <c r="Q275" s="7" t="str">
        <f t="shared" si="27"/>
        <v>documentary</v>
      </c>
      <c r="R275" t="s">
        <v>8269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24"/>
        <v>1.56</v>
      </c>
      <c r="O276" s="7">
        <f t="shared" si="25"/>
        <v>55.221238938053098</v>
      </c>
      <c r="P276" s="7" t="str">
        <f t="shared" si="26"/>
        <v>film &amp; video</v>
      </c>
      <c r="Q276" s="7" t="str">
        <f t="shared" si="27"/>
        <v>documentary</v>
      </c>
      <c r="R276" t="s">
        <v>8269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24"/>
        <v>1.08395</v>
      </c>
      <c r="O277" s="7">
        <f t="shared" si="25"/>
        <v>65.298192771084331</v>
      </c>
      <c r="P277" s="7" t="str">
        <f t="shared" si="26"/>
        <v>film &amp; video</v>
      </c>
      <c r="Q277" s="7" t="str">
        <f t="shared" si="27"/>
        <v>documentary</v>
      </c>
      <c r="R277" t="s">
        <v>8269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24"/>
        <v>1.476</v>
      </c>
      <c r="O278" s="7">
        <f t="shared" si="25"/>
        <v>95.225806451612897</v>
      </c>
      <c r="P278" s="7" t="str">
        <f t="shared" si="26"/>
        <v>film &amp; video</v>
      </c>
      <c r="Q278" s="7" t="str">
        <f t="shared" si="27"/>
        <v>documentary</v>
      </c>
      <c r="R278" t="s">
        <v>8269</v>
      </c>
      <c r="S278" s="13">
        <f t="shared" si="28"/>
        <v>40967.081875000003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24"/>
        <v>1.1038153846153846</v>
      </c>
      <c r="O279" s="7">
        <f t="shared" si="25"/>
        <v>75.444794952681391</v>
      </c>
      <c r="P279" s="7" t="str">
        <f t="shared" si="26"/>
        <v>film &amp; video</v>
      </c>
      <c r="Q279" s="7" t="str">
        <f t="shared" si="27"/>
        <v>documentary</v>
      </c>
      <c r="R279" t="s">
        <v>8269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24"/>
        <v>1.5034814814814814</v>
      </c>
      <c r="O280" s="7">
        <f t="shared" si="25"/>
        <v>97.816867469879512</v>
      </c>
      <c r="P280" s="7" t="str">
        <f t="shared" si="26"/>
        <v>film &amp; video</v>
      </c>
      <c r="Q280" s="7" t="str">
        <f t="shared" si="27"/>
        <v>documentary</v>
      </c>
      <c r="R280" t="s">
        <v>8269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24"/>
        <v>1.5731829411764706</v>
      </c>
      <c r="O281" s="7">
        <f t="shared" si="25"/>
        <v>87.685606557377056</v>
      </c>
      <c r="P281" s="7" t="str">
        <f t="shared" si="26"/>
        <v>film &amp; video</v>
      </c>
      <c r="Q281" s="7" t="str">
        <f t="shared" si="27"/>
        <v>documentary</v>
      </c>
      <c r="R281" t="s">
        <v>8269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24"/>
        <v>1.5614399999999999</v>
      </c>
      <c r="O282" s="7">
        <f t="shared" si="25"/>
        <v>54.748948106591868</v>
      </c>
      <c r="P282" s="7" t="str">
        <f t="shared" si="26"/>
        <v>film &amp; video</v>
      </c>
      <c r="Q282" s="7" t="str">
        <f t="shared" si="27"/>
        <v>documentary</v>
      </c>
      <c r="R282" t="s">
        <v>8269</v>
      </c>
      <c r="S282" s="13">
        <f t="shared" si="28"/>
        <v>41744.590682870374</v>
      </c>
      <c r="T282" s="13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24"/>
        <v>1.2058763636363636</v>
      </c>
      <c r="O283" s="7">
        <f t="shared" si="25"/>
        <v>83.953417721518989</v>
      </c>
      <c r="P283" s="7" t="str">
        <f t="shared" si="26"/>
        <v>film &amp; video</v>
      </c>
      <c r="Q283" s="7" t="str">
        <f t="shared" si="27"/>
        <v>documentary</v>
      </c>
      <c r="R283" t="s">
        <v>8269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24"/>
        <v>1.0118888888888888</v>
      </c>
      <c r="O284" s="7">
        <f t="shared" si="25"/>
        <v>254.38547486033519</v>
      </c>
      <c r="P284" s="7" t="str">
        <f t="shared" si="26"/>
        <v>film &amp; video</v>
      </c>
      <c r="Q284" s="7" t="str">
        <f t="shared" si="27"/>
        <v>documentary</v>
      </c>
      <c r="R284" t="s">
        <v>8269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24"/>
        <v>1.142725</v>
      </c>
      <c r="O285" s="7">
        <f t="shared" si="25"/>
        <v>101.8269801980198</v>
      </c>
      <c r="P285" s="7" t="str">
        <f t="shared" si="26"/>
        <v>film &amp; video</v>
      </c>
      <c r="Q285" s="7" t="str">
        <f t="shared" si="27"/>
        <v>documentary</v>
      </c>
      <c r="R285" t="s">
        <v>8269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24"/>
        <v>1.0462615</v>
      </c>
      <c r="O286" s="7">
        <f t="shared" si="25"/>
        <v>55.066394736842106</v>
      </c>
      <c r="P286" s="7" t="str">
        <f t="shared" si="26"/>
        <v>film &amp; video</v>
      </c>
      <c r="Q286" s="7" t="str">
        <f t="shared" si="27"/>
        <v>documentary</v>
      </c>
      <c r="R286" t="s">
        <v>8269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24"/>
        <v>2.2882507142857142</v>
      </c>
      <c r="O287" s="7">
        <f t="shared" si="25"/>
        <v>56.901438721136763</v>
      </c>
      <c r="P287" s="7" t="str">
        <f t="shared" si="26"/>
        <v>film &amp; video</v>
      </c>
      <c r="Q287" s="7" t="str">
        <f t="shared" si="27"/>
        <v>documentary</v>
      </c>
      <c r="R287" t="s">
        <v>8269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24"/>
        <v>1.0915333333333332</v>
      </c>
      <c r="O288" s="7">
        <f t="shared" si="25"/>
        <v>121.28148148148148</v>
      </c>
      <c r="P288" s="7" t="str">
        <f t="shared" si="26"/>
        <v>film &amp; video</v>
      </c>
      <c r="Q288" s="7" t="str">
        <f t="shared" si="27"/>
        <v>documentary</v>
      </c>
      <c r="R288" t="s">
        <v>8269</v>
      </c>
      <c r="S288" s="13">
        <f t="shared" si="28"/>
        <v>41313.816250000003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24"/>
        <v>1.7629999999999999</v>
      </c>
      <c r="O289" s="7">
        <f t="shared" si="25"/>
        <v>91.189655172413794</v>
      </c>
      <c r="P289" s="7" t="str">
        <f t="shared" si="26"/>
        <v>film &amp; video</v>
      </c>
      <c r="Q289" s="7" t="str">
        <f t="shared" si="27"/>
        <v>documentary</v>
      </c>
      <c r="R289" t="s">
        <v>8269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24"/>
        <v>1.0321061999999999</v>
      </c>
      <c r="O290" s="7">
        <f t="shared" si="25"/>
        <v>115.44812080536913</v>
      </c>
      <c r="P290" s="7" t="str">
        <f t="shared" si="26"/>
        <v>film &amp; video</v>
      </c>
      <c r="Q290" s="7" t="str">
        <f t="shared" si="27"/>
        <v>documentary</v>
      </c>
      <c r="R290" t="s">
        <v>8269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24"/>
        <v>1.0482</v>
      </c>
      <c r="O291" s="7">
        <f t="shared" si="25"/>
        <v>67.771551724137936</v>
      </c>
      <c r="P291" s="7" t="str">
        <f t="shared" si="26"/>
        <v>film &amp; video</v>
      </c>
      <c r="Q291" s="7" t="str">
        <f t="shared" si="27"/>
        <v>documentary</v>
      </c>
      <c r="R291" t="s">
        <v>8269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24"/>
        <v>1.0668444444444445</v>
      </c>
      <c r="O292" s="7">
        <f t="shared" si="25"/>
        <v>28.576190476190476</v>
      </c>
      <c r="P292" s="7" t="str">
        <f t="shared" si="26"/>
        <v>film &amp; video</v>
      </c>
      <c r="Q292" s="7" t="str">
        <f t="shared" si="27"/>
        <v>documentary</v>
      </c>
      <c r="R292" t="s">
        <v>8269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24"/>
        <v>1.2001999999999999</v>
      </c>
      <c r="O293" s="7">
        <f t="shared" si="25"/>
        <v>46.8828125</v>
      </c>
      <c r="P293" s="7" t="str">
        <f t="shared" si="26"/>
        <v>film &amp; video</v>
      </c>
      <c r="Q293" s="7" t="str">
        <f t="shared" si="27"/>
        <v>documentary</v>
      </c>
      <c r="R293" t="s">
        <v>8269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24"/>
        <v>1.0150693333333334</v>
      </c>
      <c r="O294" s="7">
        <f t="shared" si="25"/>
        <v>154.42231237322514</v>
      </c>
      <c r="P294" s="7" t="str">
        <f t="shared" si="26"/>
        <v>film &amp; video</v>
      </c>
      <c r="Q294" s="7" t="str">
        <f t="shared" si="27"/>
        <v>documentary</v>
      </c>
      <c r="R294" t="s">
        <v>8269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24"/>
        <v>1.0138461538461538</v>
      </c>
      <c r="O295" s="7">
        <f t="shared" si="25"/>
        <v>201.22137404580153</v>
      </c>
      <c r="P295" s="7" t="str">
        <f t="shared" si="26"/>
        <v>film &amp; video</v>
      </c>
      <c r="Q295" s="7" t="str">
        <f t="shared" si="27"/>
        <v>documentary</v>
      </c>
      <c r="R295" t="s">
        <v>8269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24"/>
        <v>1</v>
      </c>
      <c r="O296" s="7">
        <f t="shared" si="25"/>
        <v>100</v>
      </c>
      <c r="P296" s="7" t="str">
        <f t="shared" si="26"/>
        <v>film &amp; video</v>
      </c>
      <c r="Q296" s="7" t="str">
        <f t="shared" si="27"/>
        <v>documentary</v>
      </c>
      <c r="R296" t="s">
        <v>8269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24"/>
        <v>1.3310911999999999</v>
      </c>
      <c r="O297" s="7">
        <f t="shared" si="25"/>
        <v>100.08204511278196</v>
      </c>
      <c r="P297" s="7" t="str">
        <f t="shared" si="26"/>
        <v>film &amp; video</v>
      </c>
      <c r="Q297" s="7" t="str">
        <f t="shared" si="27"/>
        <v>documentary</v>
      </c>
      <c r="R297" t="s">
        <v>8269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24"/>
        <v>1.187262</v>
      </c>
      <c r="O298" s="7">
        <f t="shared" si="25"/>
        <v>230.08953488372092</v>
      </c>
      <c r="P298" s="7" t="str">
        <f t="shared" si="26"/>
        <v>film &amp; video</v>
      </c>
      <c r="Q298" s="7" t="str">
        <f t="shared" si="27"/>
        <v>documentary</v>
      </c>
      <c r="R298" t="s">
        <v>8269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24"/>
        <v>1.0064</v>
      </c>
      <c r="O299" s="7">
        <f t="shared" si="25"/>
        <v>141.74647887323943</v>
      </c>
      <c r="P299" s="7" t="str">
        <f t="shared" si="26"/>
        <v>film &amp; video</v>
      </c>
      <c r="Q299" s="7" t="str">
        <f t="shared" si="27"/>
        <v>documentary</v>
      </c>
      <c r="R299" t="s">
        <v>8269</v>
      </c>
      <c r="S299" s="13">
        <f t="shared" si="28"/>
        <v>42089.728020833332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24"/>
        <v>1.089324126984127</v>
      </c>
      <c r="O300" s="7">
        <f t="shared" si="25"/>
        <v>56.344351395730705</v>
      </c>
      <c r="P300" s="7" t="str">
        <f t="shared" si="26"/>
        <v>film &amp; video</v>
      </c>
      <c r="Q300" s="7" t="str">
        <f t="shared" si="27"/>
        <v>documentary</v>
      </c>
      <c r="R300" t="s">
        <v>8269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24"/>
        <v>1.789525</v>
      </c>
      <c r="O301" s="7">
        <f t="shared" si="25"/>
        <v>73.341188524590166</v>
      </c>
      <c r="P301" s="7" t="str">
        <f t="shared" si="26"/>
        <v>film &amp; video</v>
      </c>
      <c r="Q301" s="7" t="str">
        <f t="shared" si="27"/>
        <v>documentary</v>
      </c>
      <c r="R301" t="s">
        <v>8269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24"/>
        <v>1.0172264</v>
      </c>
      <c r="O302" s="7">
        <f t="shared" si="25"/>
        <v>85.337785234899329</v>
      </c>
      <c r="P302" s="7" t="str">
        <f t="shared" si="26"/>
        <v>film &amp; video</v>
      </c>
      <c r="Q302" s="7" t="str">
        <f t="shared" si="27"/>
        <v>documentary</v>
      </c>
      <c r="R302" t="s">
        <v>8269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24"/>
        <v>1.1873499999999999</v>
      </c>
      <c r="O303" s="7">
        <f t="shared" si="25"/>
        <v>61.496215139442228</v>
      </c>
      <c r="P303" s="7" t="str">
        <f t="shared" si="26"/>
        <v>film &amp; video</v>
      </c>
      <c r="Q303" s="7" t="str">
        <f t="shared" si="27"/>
        <v>documentary</v>
      </c>
      <c r="R303" t="s">
        <v>8269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24"/>
        <v>1.0045999999999999</v>
      </c>
      <c r="O304" s="7">
        <f t="shared" si="25"/>
        <v>93.018518518518519</v>
      </c>
      <c r="P304" s="7" t="str">
        <f t="shared" si="26"/>
        <v>film &amp; video</v>
      </c>
      <c r="Q304" s="7" t="str">
        <f t="shared" si="27"/>
        <v>documentary</v>
      </c>
      <c r="R304" t="s">
        <v>8269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24"/>
        <v>1.3746666666666667</v>
      </c>
      <c r="O305" s="7">
        <f t="shared" si="25"/>
        <v>50.292682926829265</v>
      </c>
      <c r="P305" s="7" t="str">
        <f t="shared" si="26"/>
        <v>film &amp; video</v>
      </c>
      <c r="Q305" s="7" t="str">
        <f t="shared" si="27"/>
        <v>documentary</v>
      </c>
      <c r="R305" t="s">
        <v>8269</v>
      </c>
      <c r="S305" s="13">
        <f t="shared" si="28"/>
        <v>41032.071134259255</v>
      </c>
      <c r="T305" s="13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24"/>
        <v>2.3164705882352941</v>
      </c>
      <c r="O306" s="7">
        <f t="shared" si="25"/>
        <v>106.43243243243244</v>
      </c>
      <c r="P306" s="7" t="str">
        <f t="shared" si="26"/>
        <v>film &amp; video</v>
      </c>
      <c r="Q306" s="7" t="str">
        <f t="shared" si="27"/>
        <v>documentary</v>
      </c>
      <c r="R306" t="s">
        <v>8269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24"/>
        <v>1.3033333333333332</v>
      </c>
      <c r="O307" s="7">
        <f t="shared" si="25"/>
        <v>51.719576719576722</v>
      </c>
      <c r="P307" s="7" t="str">
        <f t="shared" si="26"/>
        <v>film &amp; video</v>
      </c>
      <c r="Q307" s="7" t="str">
        <f t="shared" si="27"/>
        <v>documentary</v>
      </c>
      <c r="R307" t="s">
        <v>8269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24"/>
        <v>2.9289999999999998</v>
      </c>
      <c r="O308" s="7">
        <f t="shared" si="25"/>
        <v>36.612499999999997</v>
      </c>
      <c r="P308" s="7" t="str">
        <f t="shared" si="26"/>
        <v>film &amp; video</v>
      </c>
      <c r="Q308" s="7" t="str">
        <f t="shared" si="27"/>
        <v>documentary</v>
      </c>
      <c r="R308" t="s">
        <v>8269</v>
      </c>
      <c r="S308" s="13">
        <f t="shared" si="28"/>
        <v>41333.837187500001</v>
      </c>
      <c r="T308" s="13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24"/>
        <v>1.1131818181818183</v>
      </c>
      <c r="O309" s="7">
        <f t="shared" si="25"/>
        <v>42.517361111111114</v>
      </c>
      <c r="P309" s="7" t="str">
        <f t="shared" si="26"/>
        <v>film &amp; video</v>
      </c>
      <c r="Q309" s="7" t="str">
        <f t="shared" si="27"/>
        <v>documentary</v>
      </c>
      <c r="R309" t="s">
        <v>8269</v>
      </c>
      <c r="S309" s="13">
        <f t="shared" si="28"/>
        <v>41282.944456018522</v>
      </c>
      <c r="T309" s="13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24"/>
        <v>1.0556666666666668</v>
      </c>
      <c r="O310" s="7">
        <f t="shared" si="25"/>
        <v>62.712871287128714</v>
      </c>
      <c r="P310" s="7" t="str">
        <f t="shared" si="26"/>
        <v>film &amp; video</v>
      </c>
      <c r="Q310" s="7" t="str">
        <f t="shared" si="27"/>
        <v>documentary</v>
      </c>
      <c r="R310" t="s">
        <v>8269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24"/>
        <v>1.1894444444444445</v>
      </c>
      <c r="O311" s="7">
        <f t="shared" si="25"/>
        <v>89.957983193277315</v>
      </c>
      <c r="P311" s="7" t="str">
        <f t="shared" si="26"/>
        <v>film &amp; video</v>
      </c>
      <c r="Q311" s="7" t="str">
        <f t="shared" si="27"/>
        <v>documentary</v>
      </c>
      <c r="R311" t="s">
        <v>8269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24"/>
        <v>1.04129</v>
      </c>
      <c r="O312" s="7">
        <f t="shared" si="25"/>
        <v>28.924722222222222</v>
      </c>
      <c r="P312" s="7" t="str">
        <f t="shared" si="26"/>
        <v>film &amp; video</v>
      </c>
      <c r="Q312" s="7" t="str">
        <f t="shared" si="27"/>
        <v>documentary</v>
      </c>
      <c r="R312" t="s">
        <v>8269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24"/>
        <v>1.0410165</v>
      </c>
      <c r="O313" s="7">
        <f t="shared" si="25"/>
        <v>138.8022</v>
      </c>
      <c r="P313" s="7" t="str">
        <f t="shared" si="26"/>
        <v>film &amp; video</v>
      </c>
      <c r="Q313" s="7" t="str">
        <f t="shared" si="27"/>
        <v>documentary</v>
      </c>
      <c r="R313" t="s">
        <v>8269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24"/>
        <v>1.1187499999999999</v>
      </c>
      <c r="O314" s="7">
        <f t="shared" si="25"/>
        <v>61.301369863013697</v>
      </c>
      <c r="P314" s="7" t="str">
        <f t="shared" si="26"/>
        <v>film &amp; video</v>
      </c>
      <c r="Q314" s="7" t="str">
        <f t="shared" si="27"/>
        <v>documentary</v>
      </c>
      <c r="R314" t="s">
        <v>8269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24"/>
        <v>1.0473529411764706</v>
      </c>
      <c r="O315" s="7">
        <f t="shared" si="25"/>
        <v>80.202702702702709</v>
      </c>
      <c r="P315" s="7" t="str">
        <f t="shared" si="26"/>
        <v>film &amp; video</v>
      </c>
      <c r="Q315" s="7" t="str">
        <f t="shared" si="27"/>
        <v>documentary</v>
      </c>
      <c r="R315" t="s">
        <v>8269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24"/>
        <v>3.8515000000000001</v>
      </c>
      <c r="O316" s="7">
        <f t="shared" si="25"/>
        <v>32.095833333333331</v>
      </c>
      <c r="P316" s="7" t="str">
        <f t="shared" si="26"/>
        <v>film &amp; video</v>
      </c>
      <c r="Q316" s="7" t="str">
        <f t="shared" si="27"/>
        <v>documentary</v>
      </c>
      <c r="R316" t="s">
        <v>8269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24"/>
        <v>1.01248</v>
      </c>
      <c r="O317" s="7">
        <f t="shared" si="25"/>
        <v>200.88888888888889</v>
      </c>
      <c r="P317" s="7" t="str">
        <f t="shared" si="26"/>
        <v>film &amp; video</v>
      </c>
      <c r="Q317" s="7" t="str">
        <f t="shared" si="27"/>
        <v>documentary</v>
      </c>
      <c r="R317" t="s">
        <v>8269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24"/>
        <v>1.1377333333333333</v>
      </c>
      <c r="O318" s="7">
        <f t="shared" si="25"/>
        <v>108.01265822784811</v>
      </c>
      <c r="P318" s="7" t="str">
        <f t="shared" si="26"/>
        <v>film &amp; video</v>
      </c>
      <c r="Q318" s="7" t="str">
        <f t="shared" si="27"/>
        <v>documentary</v>
      </c>
      <c r="R318" t="s">
        <v>8269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24"/>
        <v>1.0080333333333333</v>
      </c>
      <c r="O319" s="7">
        <f t="shared" si="25"/>
        <v>95.699367088607602</v>
      </c>
      <c r="P319" s="7" t="str">
        <f t="shared" si="26"/>
        <v>film &amp; video</v>
      </c>
      <c r="Q319" s="7" t="str">
        <f t="shared" si="27"/>
        <v>documentary</v>
      </c>
      <c r="R319" t="s">
        <v>8269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24"/>
        <v>2.8332000000000002</v>
      </c>
      <c r="O320" s="7">
        <f t="shared" si="25"/>
        <v>49.880281690140848</v>
      </c>
      <c r="P320" s="7" t="str">
        <f t="shared" si="26"/>
        <v>film &amp; video</v>
      </c>
      <c r="Q320" s="7" t="str">
        <f t="shared" si="27"/>
        <v>documentary</v>
      </c>
      <c r="R320" t="s">
        <v>8269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24"/>
        <v>1.1268</v>
      </c>
      <c r="O321" s="7">
        <f t="shared" si="25"/>
        <v>110.47058823529412</v>
      </c>
      <c r="P321" s="7" t="str">
        <f t="shared" si="26"/>
        <v>film &amp; video</v>
      </c>
      <c r="Q321" s="7" t="str">
        <f t="shared" si="27"/>
        <v>documentary</v>
      </c>
      <c r="R321" t="s">
        <v>8269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ref="N322:N385" si="30">E322/D322</f>
        <v>1.0658000000000001</v>
      </c>
      <c r="O322" s="7">
        <f t="shared" ref="O322:O385" si="31">E322/L322</f>
        <v>134.91139240506328</v>
      </c>
      <c r="P322" s="7" t="str">
        <f t="shared" si="26"/>
        <v>film &amp; video</v>
      </c>
      <c r="Q322" s="7" t="str">
        <f t="shared" si="27"/>
        <v>documentary</v>
      </c>
      <c r="R322" t="s">
        <v>8269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si="30"/>
        <v>1.0266285714285714</v>
      </c>
      <c r="O323" s="7">
        <f t="shared" si="31"/>
        <v>106.62314540059347</v>
      </c>
      <c r="P323" s="7" t="str">
        <f t="shared" ref="P323:P386" si="32">LEFT(R323, SEARCH("/",R323)-1)</f>
        <v>film &amp; video</v>
      </c>
      <c r="Q323" s="7" t="str">
        <f t="shared" ref="Q323:Q386" si="33">RIGHT(R323,LEN(R323)-SEARCH("/",R323))</f>
        <v>documentary</v>
      </c>
      <c r="R323" t="s">
        <v>8269</v>
      </c>
      <c r="S323" s="13">
        <f t="shared" ref="S323:S386" si="34">J323/(60*60*24)+DATE(1970,1,1)</f>
        <v>42647.446597222224</v>
      </c>
      <c r="T323" s="13">
        <f t="shared" ref="T323:T386" si="35">I323/(60*60*24)+DATE(1970,1,1)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30"/>
        <v>1.0791200000000001</v>
      </c>
      <c r="O324" s="7">
        <f t="shared" si="31"/>
        <v>145.04301075268816</v>
      </c>
      <c r="P324" s="7" t="str">
        <f t="shared" si="32"/>
        <v>film &amp; video</v>
      </c>
      <c r="Q324" s="7" t="str">
        <f t="shared" si="33"/>
        <v>documentary</v>
      </c>
      <c r="R324" t="s">
        <v>8269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30"/>
        <v>1.2307407407407407</v>
      </c>
      <c r="O325" s="7">
        <f t="shared" si="31"/>
        <v>114.58620689655173</v>
      </c>
      <c r="P325" s="7" t="str">
        <f t="shared" si="32"/>
        <v>film &amp; video</v>
      </c>
      <c r="Q325" s="7" t="str">
        <f t="shared" si="33"/>
        <v>documentary</v>
      </c>
      <c r="R325" t="s">
        <v>8269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30"/>
        <v>1.016</v>
      </c>
      <c r="O326" s="7">
        <f t="shared" si="31"/>
        <v>105.3170731707317</v>
      </c>
      <c r="P326" s="7" t="str">
        <f t="shared" si="32"/>
        <v>film &amp; video</v>
      </c>
      <c r="Q326" s="7" t="str">
        <f t="shared" si="33"/>
        <v>documentary</v>
      </c>
      <c r="R326" t="s">
        <v>8269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30"/>
        <v>1.04396</v>
      </c>
      <c r="O327" s="7">
        <f t="shared" si="31"/>
        <v>70.921195652173907</v>
      </c>
      <c r="P327" s="7" t="str">
        <f t="shared" si="32"/>
        <v>film &amp; video</v>
      </c>
      <c r="Q327" s="7" t="str">
        <f t="shared" si="33"/>
        <v>documentary</v>
      </c>
      <c r="R327" t="s">
        <v>8269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30"/>
        <v>1.1292973333333334</v>
      </c>
      <c r="O328" s="7">
        <f t="shared" si="31"/>
        <v>147.17167680278018</v>
      </c>
      <c r="P328" s="7" t="str">
        <f t="shared" si="32"/>
        <v>film &amp; video</v>
      </c>
      <c r="Q328" s="7" t="str">
        <f t="shared" si="33"/>
        <v>documentary</v>
      </c>
      <c r="R328" t="s">
        <v>8269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30"/>
        <v>1.3640000000000001</v>
      </c>
      <c r="O329" s="7">
        <f t="shared" si="31"/>
        <v>160.47058823529412</v>
      </c>
      <c r="P329" s="7" t="str">
        <f t="shared" si="32"/>
        <v>film &amp; video</v>
      </c>
      <c r="Q329" s="7" t="str">
        <f t="shared" si="33"/>
        <v>documentary</v>
      </c>
      <c r="R329" t="s">
        <v>8269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30"/>
        <v>1.036144</v>
      </c>
      <c r="O330" s="7">
        <f t="shared" si="31"/>
        <v>156.04578313253012</v>
      </c>
      <c r="P330" s="7" t="str">
        <f t="shared" si="32"/>
        <v>film &amp; video</v>
      </c>
      <c r="Q330" s="7" t="str">
        <f t="shared" si="33"/>
        <v>documentary</v>
      </c>
      <c r="R330" t="s">
        <v>8269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30"/>
        <v>1.0549999999999999</v>
      </c>
      <c r="O331" s="7">
        <f t="shared" si="31"/>
        <v>63.17365269461078</v>
      </c>
      <c r="P331" s="7" t="str">
        <f t="shared" si="32"/>
        <v>film &amp; video</v>
      </c>
      <c r="Q331" s="7" t="str">
        <f t="shared" si="33"/>
        <v>documentary</v>
      </c>
      <c r="R331" t="s">
        <v>8269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30"/>
        <v>1.0182857142857142</v>
      </c>
      <c r="O332" s="7">
        <f t="shared" si="31"/>
        <v>104.82352941176471</v>
      </c>
      <c r="P332" s="7" t="str">
        <f t="shared" si="32"/>
        <v>film &amp; video</v>
      </c>
      <c r="Q332" s="7" t="str">
        <f t="shared" si="33"/>
        <v>documentary</v>
      </c>
      <c r="R332" t="s">
        <v>8269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30"/>
        <v>1.0660499999999999</v>
      </c>
      <c r="O333" s="7">
        <f t="shared" si="31"/>
        <v>97.356164383561648</v>
      </c>
      <c r="P333" s="7" t="str">
        <f t="shared" si="32"/>
        <v>film &amp; video</v>
      </c>
      <c r="Q333" s="7" t="str">
        <f t="shared" si="33"/>
        <v>documentary</v>
      </c>
      <c r="R333" t="s">
        <v>8269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30"/>
        <v>1.13015</v>
      </c>
      <c r="O334" s="7">
        <f t="shared" si="31"/>
        <v>203.63063063063063</v>
      </c>
      <c r="P334" s="7" t="str">
        <f t="shared" si="32"/>
        <v>film &amp; video</v>
      </c>
      <c r="Q334" s="7" t="str">
        <f t="shared" si="33"/>
        <v>documentary</v>
      </c>
      <c r="R334" t="s">
        <v>8269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30"/>
        <v>1.252275</v>
      </c>
      <c r="O335" s="7">
        <f t="shared" si="31"/>
        <v>188.31203007518798</v>
      </c>
      <c r="P335" s="7" t="str">
        <f t="shared" si="32"/>
        <v>film &amp; video</v>
      </c>
      <c r="Q335" s="7" t="str">
        <f t="shared" si="33"/>
        <v>documentary</v>
      </c>
      <c r="R335" t="s">
        <v>8269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30"/>
        <v>1.0119</v>
      </c>
      <c r="O336" s="7">
        <f t="shared" si="31"/>
        <v>146.65217391304347</v>
      </c>
      <c r="P336" s="7" t="str">
        <f t="shared" si="32"/>
        <v>film &amp; video</v>
      </c>
      <c r="Q336" s="7" t="str">
        <f t="shared" si="33"/>
        <v>documentary</v>
      </c>
      <c r="R336" t="s">
        <v>8269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30"/>
        <v>1.0276470588235294</v>
      </c>
      <c r="O337" s="7">
        <f t="shared" si="31"/>
        <v>109.1875</v>
      </c>
      <c r="P337" s="7" t="str">
        <f t="shared" si="32"/>
        <v>film &amp; video</v>
      </c>
      <c r="Q337" s="7" t="str">
        <f t="shared" si="33"/>
        <v>documentary</v>
      </c>
      <c r="R337" t="s">
        <v>8269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30"/>
        <v>1.1683911999999999</v>
      </c>
      <c r="O338" s="7">
        <f t="shared" si="31"/>
        <v>59.249046653144013</v>
      </c>
      <c r="P338" s="7" t="str">
        <f t="shared" si="32"/>
        <v>film &amp; video</v>
      </c>
      <c r="Q338" s="7" t="str">
        <f t="shared" si="33"/>
        <v>documentary</v>
      </c>
      <c r="R338" t="s">
        <v>8269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30"/>
        <v>1.0116833333333335</v>
      </c>
      <c r="O339" s="7">
        <f t="shared" si="31"/>
        <v>97.904838709677421</v>
      </c>
      <c r="P339" s="7" t="str">
        <f t="shared" si="32"/>
        <v>film &amp; video</v>
      </c>
      <c r="Q339" s="7" t="str">
        <f t="shared" si="33"/>
        <v>documentary</v>
      </c>
      <c r="R339" t="s">
        <v>8269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30"/>
        <v>1.1013360000000001</v>
      </c>
      <c r="O340" s="7">
        <f t="shared" si="31"/>
        <v>70.000169491525426</v>
      </c>
      <c r="P340" s="7" t="str">
        <f t="shared" si="32"/>
        <v>film &amp; video</v>
      </c>
      <c r="Q340" s="7" t="str">
        <f t="shared" si="33"/>
        <v>documentary</v>
      </c>
      <c r="R340" t="s">
        <v>8269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30"/>
        <v>1.0808333333333333</v>
      </c>
      <c r="O341" s="7">
        <f t="shared" si="31"/>
        <v>72.865168539325836</v>
      </c>
      <c r="P341" s="7" t="str">
        <f t="shared" si="32"/>
        <v>film &amp; video</v>
      </c>
      <c r="Q341" s="7" t="str">
        <f t="shared" si="33"/>
        <v>documentary</v>
      </c>
      <c r="R341" t="s">
        <v>8269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30"/>
        <v>1.2502285714285715</v>
      </c>
      <c r="O342" s="7">
        <f t="shared" si="31"/>
        <v>146.34782608695653</v>
      </c>
      <c r="P342" s="7" t="str">
        <f t="shared" si="32"/>
        <v>film &amp; video</v>
      </c>
      <c r="Q342" s="7" t="str">
        <f t="shared" si="33"/>
        <v>documentary</v>
      </c>
      <c r="R342" t="s">
        <v>8269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30"/>
        <v>1.0671428571428572</v>
      </c>
      <c r="O343" s="7">
        <f t="shared" si="31"/>
        <v>67.909090909090907</v>
      </c>
      <c r="P343" s="7" t="str">
        <f t="shared" si="32"/>
        <v>film &amp; video</v>
      </c>
      <c r="Q343" s="7" t="str">
        <f t="shared" si="33"/>
        <v>documentary</v>
      </c>
      <c r="R343" t="s">
        <v>8269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30"/>
        <v>1.0036639999999999</v>
      </c>
      <c r="O344" s="7">
        <f t="shared" si="31"/>
        <v>169.85083076923075</v>
      </c>
      <c r="P344" s="7" t="str">
        <f t="shared" si="32"/>
        <v>film &amp; video</v>
      </c>
      <c r="Q344" s="7" t="str">
        <f t="shared" si="33"/>
        <v>documentary</v>
      </c>
      <c r="R344" t="s">
        <v>8269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30"/>
        <v>1.0202863333333334</v>
      </c>
      <c r="O345" s="7">
        <f t="shared" si="31"/>
        <v>58.413339694656486</v>
      </c>
      <c r="P345" s="7" t="str">
        <f t="shared" si="32"/>
        <v>film &amp; video</v>
      </c>
      <c r="Q345" s="7" t="str">
        <f t="shared" si="33"/>
        <v>documentary</v>
      </c>
      <c r="R345" t="s">
        <v>8269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30"/>
        <v>1.0208358208955224</v>
      </c>
      <c r="O346" s="7">
        <f t="shared" si="31"/>
        <v>119.99298245614035</v>
      </c>
      <c r="P346" s="7" t="str">
        <f t="shared" si="32"/>
        <v>film &amp; video</v>
      </c>
      <c r="Q346" s="7" t="str">
        <f t="shared" si="33"/>
        <v>documentary</v>
      </c>
      <c r="R346" t="s">
        <v>8269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30"/>
        <v>1.2327586206896552</v>
      </c>
      <c r="O347" s="7">
        <f t="shared" si="31"/>
        <v>99.860335195530723</v>
      </c>
      <c r="P347" s="7" t="str">
        <f t="shared" si="32"/>
        <v>film &amp; video</v>
      </c>
      <c r="Q347" s="7" t="str">
        <f t="shared" si="33"/>
        <v>documentary</v>
      </c>
      <c r="R347" t="s">
        <v>8269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30"/>
        <v>1.7028880000000002</v>
      </c>
      <c r="O348" s="7">
        <f t="shared" si="31"/>
        <v>90.579148936170213</v>
      </c>
      <c r="P348" s="7" t="str">
        <f t="shared" si="32"/>
        <v>film &amp; video</v>
      </c>
      <c r="Q348" s="7" t="str">
        <f t="shared" si="33"/>
        <v>documentary</v>
      </c>
      <c r="R348" t="s">
        <v>8269</v>
      </c>
      <c r="S348" s="13">
        <f t="shared" si="34"/>
        <v>42261.500243055554</v>
      </c>
      <c r="T348" s="13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30"/>
        <v>1.1159049999999999</v>
      </c>
      <c r="O349" s="7">
        <f t="shared" si="31"/>
        <v>117.77361477572559</v>
      </c>
      <c r="P349" s="7" t="str">
        <f t="shared" si="32"/>
        <v>film &amp; video</v>
      </c>
      <c r="Q349" s="7" t="str">
        <f t="shared" si="33"/>
        <v>documentary</v>
      </c>
      <c r="R349" t="s">
        <v>8269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30"/>
        <v>1.03</v>
      </c>
      <c r="O350" s="7">
        <f t="shared" si="31"/>
        <v>86.554621848739501</v>
      </c>
      <c r="P350" s="7" t="str">
        <f t="shared" si="32"/>
        <v>film &amp; video</v>
      </c>
      <c r="Q350" s="7" t="str">
        <f t="shared" si="33"/>
        <v>documentary</v>
      </c>
      <c r="R350" t="s">
        <v>8269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30"/>
        <v>1.0663570159857905</v>
      </c>
      <c r="O351" s="7">
        <f t="shared" si="31"/>
        <v>71.899281437125751</v>
      </c>
      <c r="P351" s="7" t="str">
        <f t="shared" si="32"/>
        <v>film &amp; video</v>
      </c>
      <c r="Q351" s="7" t="str">
        <f t="shared" si="33"/>
        <v>documentary</v>
      </c>
      <c r="R351" t="s">
        <v>8269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30"/>
        <v>1.1476</v>
      </c>
      <c r="O352" s="7">
        <f t="shared" si="31"/>
        <v>129.81900452488688</v>
      </c>
      <c r="P352" s="7" t="str">
        <f t="shared" si="32"/>
        <v>film &amp; video</v>
      </c>
      <c r="Q352" s="7" t="str">
        <f t="shared" si="33"/>
        <v>documentary</v>
      </c>
      <c r="R352" t="s">
        <v>8269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30"/>
        <v>1.2734117647058822</v>
      </c>
      <c r="O353" s="7">
        <f t="shared" si="31"/>
        <v>44.912863070539416</v>
      </c>
      <c r="P353" s="7" t="str">
        <f t="shared" si="32"/>
        <v>film &amp; video</v>
      </c>
      <c r="Q353" s="7" t="str">
        <f t="shared" si="33"/>
        <v>documentary</v>
      </c>
      <c r="R353" t="s">
        <v>8269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30"/>
        <v>1.1656</v>
      </c>
      <c r="O354" s="7">
        <f t="shared" si="31"/>
        <v>40.755244755244753</v>
      </c>
      <c r="P354" s="7" t="str">
        <f t="shared" si="32"/>
        <v>film &amp; video</v>
      </c>
      <c r="Q354" s="7" t="str">
        <f t="shared" si="33"/>
        <v>documentary</v>
      </c>
      <c r="R354" t="s">
        <v>8269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30"/>
        <v>1.0861819426615318</v>
      </c>
      <c r="O355" s="7">
        <f t="shared" si="31"/>
        <v>103.52394779771615</v>
      </c>
      <c r="P355" s="7" t="str">
        <f t="shared" si="32"/>
        <v>film &amp; video</v>
      </c>
      <c r="Q355" s="7" t="str">
        <f t="shared" si="33"/>
        <v>documentary</v>
      </c>
      <c r="R355" t="s">
        <v>8269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30"/>
        <v>1.0394285714285714</v>
      </c>
      <c r="O356" s="7">
        <f t="shared" si="31"/>
        <v>125.44827586206897</v>
      </c>
      <c r="P356" s="7" t="str">
        <f t="shared" si="32"/>
        <v>film &amp; video</v>
      </c>
      <c r="Q356" s="7" t="str">
        <f t="shared" si="33"/>
        <v>documentary</v>
      </c>
      <c r="R356" t="s">
        <v>8269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30"/>
        <v>1.1625714285714286</v>
      </c>
      <c r="O357" s="7">
        <f t="shared" si="31"/>
        <v>246.60606060606059</v>
      </c>
      <c r="P357" s="7" t="str">
        <f t="shared" si="32"/>
        <v>film &amp; video</v>
      </c>
      <c r="Q357" s="7" t="str">
        <f t="shared" si="33"/>
        <v>documentary</v>
      </c>
      <c r="R357" t="s">
        <v>8269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30"/>
        <v>1.0269239999999999</v>
      </c>
      <c r="O358" s="7">
        <f t="shared" si="31"/>
        <v>79.401340206185566</v>
      </c>
      <c r="P358" s="7" t="str">
        <f t="shared" si="32"/>
        <v>film &amp; video</v>
      </c>
      <c r="Q358" s="7" t="str">
        <f t="shared" si="33"/>
        <v>documentary</v>
      </c>
      <c r="R358" t="s">
        <v>8269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30"/>
        <v>1.74</v>
      </c>
      <c r="O359" s="7">
        <f t="shared" si="31"/>
        <v>86.138613861386133</v>
      </c>
      <c r="P359" s="7" t="str">
        <f t="shared" si="32"/>
        <v>film &amp; video</v>
      </c>
      <c r="Q359" s="7" t="str">
        <f t="shared" si="33"/>
        <v>documentary</v>
      </c>
      <c r="R359" t="s">
        <v>8269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30"/>
        <v>1.03088</v>
      </c>
      <c r="O360" s="7">
        <f t="shared" si="31"/>
        <v>193.04868913857678</v>
      </c>
      <c r="P360" s="7" t="str">
        <f t="shared" si="32"/>
        <v>film &amp; video</v>
      </c>
      <c r="Q360" s="7" t="str">
        <f t="shared" si="33"/>
        <v>documentary</v>
      </c>
      <c r="R360" t="s">
        <v>8269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30"/>
        <v>1.0485537190082646</v>
      </c>
      <c r="O361" s="7">
        <f t="shared" si="31"/>
        <v>84.023178807947019</v>
      </c>
      <c r="P361" s="7" t="str">
        <f t="shared" si="32"/>
        <v>film &amp; video</v>
      </c>
      <c r="Q361" s="7" t="str">
        <f t="shared" si="33"/>
        <v>documentary</v>
      </c>
      <c r="R361" t="s">
        <v>8269</v>
      </c>
      <c r="S361" s="13">
        <f t="shared" si="34"/>
        <v>41935.070486111115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30"/>
        <v>1.0137499999999999</v>
      </c>
      <c r="O362" s="7">
        <f t="shared" si="31"/>
        <v>139.82758620689654</v>
      </c>
      <c r="P362" s="7" t="str">
        <f t="shared" si="32"/>
        <v>film &amp; video</v>
      </c>
      <c r="Q362" s="7" t="str">
        <f t="shared" si="33"/>
        <v>documentary</v>
      </c>
      <c r="R362" t="s">
        <v>8269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30"/>
        <v>1.1107699999999998</v>
      </c>
      <c r="O363" s="7">
        <f t="shared" si="31"/>
        <v>109.82189265536722</v>
      </c>
      <c r="P363" s="7" t="str">
        <f t="shared" si="32"/>
        <v>film &amp; video</v>
      </c>
      <c r="Q363" s="7" t="str">
        <f t="shared" si="33"/>
        <v>documentary</v>
      </c>
      <c r="R363" t="s">
        <v>8269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30"/>
        <v>1.2415933781686497</v>
      </c>
      <c r="O364" s="7">
        <f t="shared" si="31"/>
        <v>139.53488372093022</v>
      </c>
      <c r="P364" s="7" t="str">
        <f t="shared" si="32"/>
        <v>film &amp; video</v>
      </c>
      <c r="Q364" s="7" t="str">
        <f t="shared" si="33"/>
        <v>documentary</v>
      </c>
      <c r="R364" t="s">
        <v>8269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30"/>
        <v>1.0133333333333334</v>
      </c>
      <c r="O365" s="7">
        <f t="shared" si="31"/>
        <v>347.84615384615387</v>
      </c>
      <c r="P365" s="7" t="str">
        <f t="shared" si="32"/>
        <v>film &amp; video</v>
      </c>
      <c r="Q365" s="7" t="str">
        <f t="shared" si="33"/>
        <v>documentary</v>
      </c>
      <c r="R365" t="s">
        <v>8269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30"/>
        <v>1.1016142857142857</v>
      </c>
      <c r="O366" s="7">
        <f t="shared" si="31"/>
        <v>68.24159292035398</v>
      </c>
      <c r="P366" s="7" t="str">
        <f t="shared" si="32"/>
        <v>film &amp; video</v>
      </c>
      <c r="Q366" s="7" t="str">
        <f t="shared" si="33"/>
        <v>documentary</v>
      </c>
      <c r="R366" t="s">
        <v>8269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30"/>
        <v>1.0397333333333334</v>
      </c>
      <c r="O367" s="7">
        <f t="shared" si="31"/>
        <v>239.93846153846152</v>
      </c>
      <c r="P367" s="7" t="str">
        <f t="shared" si="32"/>
        <v>film &amp; video</v>
      </c>
      <c r="Q367" s="7" t="str">
        <f t="shared" si="33"/>
        <v>documentary</v>
      </c>
      <c r="R367" t="s">
        <v>8269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30"/>
        <v>1.013157894736842</v>
      </c>
      <c r="O368" s="7">
        <f t="shared" si="31"/>
        <v>287.31343283582089</v>
      </c>
      <c r="P368" s="7" t="str">
        <f t="shared" si="32"/>
        <v>film &amp; video</v>
      </c>
      <c r="Q368" s="7" t="str">
        <f t="shared" si="33"/>
        <v>documentary</v>
      </c>
      <c r="R368" t="s">
        <v>8269</v>
      </c>
      <c r="S368" s="13">
        <f t="shared" si="34"/>
        <v>41019.793032407411</v>
      </c>
      <c r="T368" s="13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30"/>
        <v>1.033501</v>
      </c>
      <c r="O369" s="7">
        <f t="shared" si="31"/>
        <v>86.84882352941176</v>
      </c>
      <c r="P369" s="7" t="str">
        <f t="shared" si="32"/>
        <v>film &amp; video</v>
      </c>
      <c r="Q369" s="7" t="str">
        <f t="shared" si="33"/>
        <v>documentary</v>
      </c>
      <c r="R369" t="s">
        <v>8269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30"/>
        <v>1.04112</v>
      </c>
      <c r="O370" s="7">
        <f t="shared" si="31"/>
        <v>81.84905660377359</v>
      </c>
      <c r="P370" s="7" t="str">
        <f t="shared" si="32"/>
        <v>film &amp; video</v>
      </c>
      <c r="Q370" s="7" t="str">
        <f t="shared" si="33"/>
        <v>documentary</v>
      </c>
      <c r="R370" t="s">
        <v>8269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30"/>
        <v>1.1015569230769231</v>
      </c>
      <c r="O371" s="7">
        <f t="shared" si="31"/>
        <v>42.874970059880241</v>
      </c>
      <c r="P371" s="7" t="str">
        <f t="shared" si="32"/>
        <v>film &amp; video</v>
      </c>
      <c r="Q371" s="7" t="str">
        <f t="shared" si="33"/>
        <v>documentary</v>
      </c>
      <c r="R371" t="s">
        <v>8269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30"/>
        <v>1.2202</v>
      </c>
      <c r="O372" s="7">
        <f t="shared" si="31"/>
        <v>709.41860465116281</v>
      </c>
      <c r="P372" s="7" t="str">
        <f t="shared" si="32"/>
        <v>film &amp; video</v>
      </c>
      <c r="Q372" s="7" t="str">
        <f t="shared" si="33"/>
        <v>documentary</v>
      </c>
      <c r="R372" t="s">
        <v>8269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30"/>
        <v>1.1416866666666667</v>
      </c>
      <c r="O373" s="7">
        <f t="shared" si="31"/>
        <v>161.25517890772127</v>
      </c>
      <c r="P373" s="7" t="str">
        <f t="shared" si="32"/>
        <v>film &amp; video</v>
      </c>
      <c r="Q373" s="7" t="str">
        <f t="shared" si="33"/>
        <v>documentary</v>
      </c>
      <c r="R373" t="s">
        <v>8269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30"/>
        <v>1.2533333333333334</v>
      </c>
      <c r="O374" s="7">
        <f t="shared" si="31"/>
        <v>41.777777777777779</v>
      </c>
      <c r="P374" s="7" t="str">
        <f t="shared" si="32"/>
        <v>film &amp; video</v>
      </c>
      <c r="Q374" s="7" t="str">
        <f t="shared" si="33"/>
        <v>documentary</v>
      </c>
      <c r="R374" t="s">
        <v>8269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30"/>
        <v>1.0666666666666667</v>
      </c>
      <c r="O375" s="7">
        <f t="shared" si="31"/>
        <v>89.887640449438209</v>
      </c>
      <c r="P375" s="7" t="str">
        <f t="shared" si="32"/>
        <v>film &amp; video</v>
      </c>
      <c r="Q375" s="7" t="str">
        <f t="shared" si="33"/>
        <v>documentary</v>
      </c>
      <c r="R375" t="s">
        <v>8269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30"/>
        <v>1.3065</v>
      </c>
      <c r="O376" s="7">
        <f t="shared" si="31"/>
        <v>45.051724137931032</v>
      </c>
      <c r="P376" s="7" t="str">
        <f t="shared" si="32"/>
        <v>film &amp; video</v>
      </c>
      <c r="Q376" s="7" t="str">
        <f t="shared" si="33"/>
        <v>documentary</v>
      </c>
      <c r="R376" t="s">
        <v>8269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30"/>
        <v>1.2</v>
      </c>
      <c r="O377" s="7">
        <f t="shared" si="31"/>
        <v>42.857142857142854</v>
      </c>
      <c r="P377" s="7" t="str">
        <f t="shared" si="32"/>
        <v>film &amp; video</v>
      </c>
      <c r="Q377" s="7" t="str">
        <f t="shared" si="33"/>
        <v>documentary</v>
      </c>
      <c r="R377" t="s">
        <v>8269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30"/>
        <v>1.0595918367346939</v>
      </c>
      <c r="O378" s="7">
        <f t="shared" si="31"/>
        <v>54.083333333333336</v>
      </c>
      <c r="P378" s="7" t="str">
        <f t="shared" si="32"/>
        <v>film &amp; video</v>
      </c>
      <c r="Q378" s="7" t="str">
        <f t="shared" si="33"/>
        <v>documentary</v>
      </c>
      <c r="R378" t="s">
        <v>8269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30"/>
        <v>1.1439999999999999</v>
      </c>
      <c r="O379" s="7">
        <f t="shared" si="31"/>
        <v>103.21804511278195</v>
      </c>
      <c r="P379" s="7" t="str">
        <f t="shared" si="32"/>
        <v>film &amp; video</v>
      </c>
      <c r="Q379" s="7" t="str">
        <f t="shared" si="33"/>
        <v>documentary</v>
      </c>
      <c r="R379" t="s">
        <v>8269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30"/>
        <v>1.1176666666666666</v>
      </c>
      <c r="O380" s="7">
        <f t="shared" si="31"/>
        <v>40.397590361445786</v>
      </c>
      <c r="P380" s="7" t="str">
        <f t="shared" si="32"/>
        <v>film &amp; video</v>
      </c>
      <c r="Q380" s="7" t="str">
        <f t="shared" si="33"/>
        <v>documentary</v>
      </c>
      <c r="R380" t="s">
        <v>8269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30"/>
        <v>1.1608000000000001</v>
      </c>
      <c r="O381" s="7">
        <f t="shared" si="31"/>
        <v>116.85906040268456</v>
      </c>
      <c r="P381" s="7" t="str">
        <f t="shared" si="32"/>
        <v>film &amp; video</v>
      </c>
      <c r="Q381" s="7" t="str">
        <f t="shared" si="33"/>
        <v>documentary</v>
      </c>
      <c r="R381" t="s">
        <v>8269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30"/>
        <v>1.415</v>
      </c>
      <c r="O382" s="7">
        <f t="shared" si="31"/>
        <v>115.51020408163265</v>
      </c>
      <c r="P382" s="7" t="str">
        <f t="shared" si="32"/>
        <v>film &amp; video</v>
      </c>
      <c r="Q382" s="7" t="str">
        <f t="shared" si="33"/>
        <v>documentary</v>
      </c>
      <c r="R382" t="s">
        <v>8269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30"/>
        <v>1.0472999999999999</v>
      </c>
      <c r="O383" s="7">
        <f t="shared" si="31"/>
        <v>104.31274900398407</v>
      </c>
      <c r="P383" s="7" t="str">
        <f t="shared" si="32"/>
        <v>film &amp; video</v>
      </c>
      <c r="Q383" s="7" t="str">
        <f t="shared" si="33"/>
        <v>documentary</v>
      </c>
      <c r="R383" t="s">
        <v>8269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30"/>
        <v>2.5583333333333331</v>
      </c>
      <c r="O384" s="7">
        <f t="shared" si="31"/>
        <v>69.772727272727266</v>
      </c>
      <c r="P384" s="7" t="str">
        <f t="shared" si="32"/>
        <v>film &amp; video</v>
      </c>
      <c r="Q384" s="7" t="str">
        <f t="shared" si="33"/>
        <v>documentary</v>
      </c>
      <c r="R384" t="s">
        <v>8269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30"/>
        <v>2.0670670670670672</v>
      </c>
      <c r="O385" s="7">
        <f t="shared" si="31"/>
        <v>43.020833333333336</v>
      </c>
      <c r="P385" s="7" t="str">
        <f t="shared" si="32"/>
        <v>film &amp; video</v>
      </c>
      <c r="Q385" s="7" t="str">
        <f t="shared" si="33"/>
        <v>documentary</v>
      </c>
      <c r="R385" t="s">
        <v>8269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ref="N386:N449" si="36">E386/D386</f>
        <v>1.1210500000000001</v>
      </c>
      <c r="O386" s="7">
        <f t="shared" ref="O386:O449" si="37">E386/L386</f>
        <v>58.540469973890339</v>
      </c>
      <c r="P386" s="7" t="str">
        <f t="shared" si="32"/>
        <v>film &amp; video</v>
      </c>
      <c r="Q386" s="7" t="str">
        <f t="shared" si="33"/>
        <v>documentary</v>
      </c>
      <c r="R386" t="s">
        <v>8269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si="36"/>
        <v>1.05982</v>
      </c>
      <c r="O387" s="7">
        <f t="shared" si="37"/>
        <v>111.79535864978902</v>
      </c>
      <c r="P387" s="7" t="str">
        <f t="shared" ref="P387:P450" si="38">LEFT(R387, SEARCH("/",R387)-1)</f>
        <v>film &amp; video</v>
      </c>
      <c r="Q387" s="7" t="str">
        <f t="shared" ref="Q387:Q450" si="39">RIGHT(R387,LEN(R387)-SEARCH("/",R387))</f>
        <v>documentary</v>
      </c>
      <c r="R387" t="s">
        <v>8269</v>
      </c>
      <c r="S387" s="13">
        <f t="shared" ref="S387:S450" si="40">J387/(60*60*24)+DATE(1970,1,1)</f>
        <v>41934.584502314814</v>
      </c>
      <c r="T387" s="13">
        <f t="shared" ref="T387:T450" si="41">I387/(60*60*24)+DATE(1970,1,1)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36"/>
        <v>1.0016666666666667</v>
      </c>
      <c r="O388" s="7">
        <f t="shared" si="37"/>
        <v>46.230769230769234</v>
      </c>
      <c r="P388" s="7" t="str">
        <f t="shared" si="38"/>
        <v>film &amp; video</v>
      </c>
      <c r="Q388" s="7" t="str">
        <f t="shared" si="39"/>
        <v>documentary</v>
      </c>
      <c r="R388" t="s">
        <v>8269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36"/>
        <v>2.1398947368421051</v>
      </c>
      <c r="O389" s="7">
        <f t="shared" si="37"/>
        <v>144.69039145907473</v>
      </c>
      <c r="P389" s="7" t="str">
        <f t="shared" si="38"/>
        <v>film &amp; video</v>
      </c>
      <c r="Q389" s="7" t="str">
        <f t="shared" si="39"/>
        <v>documentary</v>
      </c>
      <c r="R389" t="s">
        <v>8269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36"/>
        <v>1.2616000000000001</v>
      </c>
      <c r="O390" s="7">
        <f t="shared" si="37"/>
        <v>88.845070422535215</v>
      </c>
      <c r="P390" s="7" t="str">
        <f t="shared" si="38"/>
        <v>film &amp; video</v>
      </c>
      <c r="Q390" s="7" t="str">
        <f t="shared" si="39"/>
        <v>documentary</v>
      </c>
      <c r="R390" t="s">
        <v>8269</v>
      </c>
      <c r="S390" s="13">
        <f t="shared" si="40"/>
        <v>42549.076157407406</v>
      </c>
      <c r="T390" s="13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36"/>
        <v>1.8153547058823529</v>
      </c>
      <c r="O391" s="7">
        <f t="shared" si="37"/>
        <v>81.75107284768211</v>
      </c>
      <c r="P391" s="7" t="str">
        <f t="shared" si="38"/>
        <v>film &amp; video</v>
      </c>
      <c r="Q391" s="7" t="str">
        <f t="shared" si="39"/>
        <v>documentary</v>
      </c>
      <c r="R391" t="s">
        <v>8269</v>
      </c>
      <c r="S391" s="13">
        <f t="shared" si="40"/>
        <v>41674.063078703708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36"/>
        <v>1</v>
      </c>
      <c r="O392" s="7">
        <f t="shared" si="37"/>
        <v>71.428571428571431</v>
      </c>
      <c r="P392" s="7" t="str">
        <f t="shared" si="38"/>
        <v>film &amp; video</v>
      </c>
      <c r="Q392" s="7" t="str">
        <f t="shared" si="39"/>
        <v>documentary</v>
      </c>
      <c r="R392" t="s">
        <v>8269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36"/>
        <v>1.0061</v>
      </c>
      <c r="O393" s="7">
        <f t="shared" si="37"/>
        <v>104.25906735751295</v>
      </c>
      <c r="P393" s="7" t="str">
        <f t="shared" si="38"/>
        <v>film &amp; video</v>
      </c>
      <c r="Q393" s="7" t="str">
        <f t="shared" si="39"/>
        <v>documentary</v>
      </c>
      <c r="R393" t="s">
        <v>8269</v>
      </c>
      <c r="S393" s="13">
        <f t="shared" si="40"/>
        <v>40865.042256944442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36"/>
        <v>1.009027027027027</v>
      </c>
      <c r="O394" s="7">
        <f t="shared" si="37"/>
        <v>90.616504854368927</v>
      </c>
      <c r="P394" s="7" t="str">
        <f t="shared" si="38"/>
        <v>film &amp; video</v>
      </c>
      <c r="Q394" s="7" t="str">
        <f t="shared" si="39"/>
        <v>documentary</v>
      </c>
      <c r="R394" t="s">
        <v>8269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36"/>
        <v>1.10446</v>
      </c>
      <c r="O395" s="7">
        <f t="shared" si="37"/>
        <v>157.33048433048432</v>
      </c>
      <c r="P395" s="7" t="str">
        <f t="shared" si="38"/>
        <v>film &amp; video</v>
      </c>
      <c r="Q395" s="7" t="str">
        <f t="shared" si="39"/>
        <v>documentary</v>
      </c>
      <c r="R395" t="s">
        <v>8269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36"/>
        <v>1.118936170212766</v>
      </c>
      <c r="O396" s="7">
        <f t="shared" si="37"/>
        <v>105.18</v>
      </c>
      <c r="P396" s="7" t="str">
        <f t="shared" si="38"/>
        <v>film &amp; video</v>
      </c>
      <c r="Q396" s="7" t="str">
        <f t="shared" si="39"/>
        <v>documentary</v>
      </c>
      <c r="R396" t="s">
        <v>8269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36"/>
        <v>1.0804450000000001</v>
      </c>
      <c r="O397" s="7">
        <f t="shared" si="37"/>
        <v>58.719836956521746</v>
      </c>
      <c r="P397" s="7" t="str">
        <f t="shared" si="38"/>
        <v>film &amp; video</v>
      </c>
      <c r="Q397" s="7" t="str">
        <f t="shared" si="39"/>
        <v>documentary</v>
      </c>
      <c r="R397" t="s">
        <v>8269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36"/>
        <v>1.0666666666666667</v>
      </c>
      <c r="O398" s="7">
        <f t="shared" si="37"/>
        <v>81.632653061224488</v>
      </c>
      <c r="P398" s="7" t="str">
        <f t="shared" si="38"/>
        <v>film &amp; video</v>
      </c>
      <c r="Q398" s="7" t="str">
        <f t="shared" si="39"/>
        <v>documentary</v>
      </c>
      <c r="R398" t="s">
        <v>8269</v>
      </c>
      <c r="S398" s="13">
        <f t="shared" si="40"/>
        <v>41082.564884259264</v>
      </c>
      <c r="T398" s="13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36"/>
        <v>1.0390027322404372</v>
      </c>
      <c r="O399" s="7">
        <f t="shared" si="37"/>
        <v>56.460043668122275</v>
      </c>
      <c r="P399" s="7" t="str">
        <f t="shared" si="38"/>
        <v>film &amp; video</v>
      </c>
      <c r="Q399" s="7" t="str">
        <f t="shared" si="39"/>
        <v>documentary</v>
      </c>
      <c r="R399" t="s">
        <v>8269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36"/>
        <v>1.2516</v>
      </c>
      <c r="O400" s="7">
        <f t="shared" si="37"/>
        <v>140.1044776119403</v>
      </c>
      <c r="P400" s="7" t="str">
        <f t="shared" si="38"/>
        <v>film &amp; video</v>
      </c>
      <c r="Q400" s="7" t="str">
        <f t="shared" si="39"/>
        <v>documentary</v>
      </c>
      <c r="R400" t="s">
        <v>8269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36"/>
        <v>1.0680499999999999</v>
      </c>
      <c r="O401" s="7">
        <f t="shared" si="37"/>
        <v>224.85263157894738</v>
      </c>
      <c r="P401" s="7" t="str">
        <f t="shared" si="38"/>
        <v>film &amp; video</v>
      </c>
      <c r="Q401" s="7" t="str">
        <f t="shared" si="39"/>
        <v>documentary</v>
      </c>
      <c r="R401" t="s">
        <v>8269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36"/>
        <v>1.1230249999999999</v>
      </c>
      <c r="O402" s="7">
        <f t="shared" si="37"/>
        <v>181.13306451612902</v>
      </c>
      <c r="P402" s="7" t="str">
        <f t="shared" si="38"/>
        <v>film &amp; video</v>
      </c>
      <c r="Q402" s="7" t="str">
        <f t="shared" si="39"/>
        <v>documentary</v>
      </c>
      <c r="R402" t="s">
        <v>8269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36"/>
        <v>1.0381199999999999</v>
      </c>
      <c r="O403" s="7">
        <f t="shared" si="37"/>
        <v>711.04109589041093</v>
      </c>
      <c r="P403" s="7" t="str">
        <f t="shared" si="38"/>
        <v>film &amp; video</v>
      </c>
      <c r="Q403" s="7" t="str">
        <f t="shared" si="39"/>
        <v>documentary</v>
      </c>
      <c r="R403" t="s">
        <v>8269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36"/>
        <v>1.4165000000000001</v>
      </c>
      <c r="O404" s="7">
        <f t="shared" si="37"/>
        <v>65.883720930232556</v>
      </c>
      <c r="P404" s="7" t="str">
        <f t="shared" si="38"/>
        <v>film &amp; video</v>
      </c>
      <c r="Q404" s="7" t="str">
        <f t="shared" si="39"/>
        <v>documentary</v>
      </c>
      <c r="R404" t="s">
        <v>8269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36"/>
        <v>1.0526</v>
      </c>
      <c r="O405" s="7">
        <f t="shared" si="37"/>
        <v>75.185714285714283</v>
      </c>
      <c r="P405" s="7" t="str">
        <f t="shared" si="38"/>
        <v>film &amp; video</v>
      </c>
      <c r="Q405" s="7" t="str">
        <f t="shared" si="39"/>
        <v>documentary</v>
      </c>
      <c r="R405" t="s">
        <v>8269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36"/>
        <v>1.0309142857142857</v>
      </c>
      <c r="O406" s="7">
        <f t="shared" si="37"/>
        <v>133.14391143911439</v>
      </c>
      <c r="P406" s="7" t="str">
        <f t="shared" si="38"/>
        <v>film &amp; video</v>
      </c>
      <c r="Q406" s="7" t="str">
        <f t="shared" si="39"/>
        <v>documentary</v>
      </c>
      <c r="R406" t="s">
        <v>8269</v>
      </c>
      <c r="S406" s="13">
        <f t="shared" si="40"/>
        <v>41646.628032407403</v>
      </c>
      <c r="T406" s="13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36"/>
        <v>1.0765957446808512</v>
      </c>
      <c r="O407" s="7">
        <f t="shared" si="37"/>
        <v>55.2</v>
      </c>
      <c r="P407" s="7" t="str">
        <f t="shared" si="38"/>
        <v>film &amp; video</v>
      </c>
      <c r="Q407" s="7" t="str">
        <f t="shared" si="39"/>
        <v>documentary</v>
      </c>
      <c r="R407" t="s">
        <v>8269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36"/>
        <v>1.0770464285714285</v>
      </c>
      <c r="O408" s="7">
        <f t="shared" si="37"/>
        <v>86.163714285714292</v>
      </c>
      <c r="P408" s="7" t="str">
        <f t="shared" si="38"/>
        <v>film &amp; video</v>
      </c>
      <c r="Q408" s="7" t="str">
        <f t="shared" si="39"/>
        <v>documentary</v>
      </c>
      <c r="R408" t="s">
        <v>8269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36"/>
        <v>1.0155000000000001</v>
      </c>
      <c r="O409" s="7">
        <f t="shared" si="37"/>
        <v>92.318181818181813</v>
      </c>
      <c r="P409" s="7" t="str">
        <f t="shared" si="38"/>
        <v>film &amp; video</v>
      </c>
      <c r="Q409" s="7" t="str">
        <f t="shared" si="39"/>
        <v>documentary</v>
      </c>
      <c r="R409" t="s">
        <v>8269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36"/>
        <v>1.0143766666666667</v>
      </c>
      <c r="O410" s="7">
        <f t="shared" si="37"/>
        <v>160.16473684210527</v>
      </c>
      <c r="P410" s="7" t="str">
        <f t="shared" si="38"/>
        <v>film &amp; video</v>
      </c>
      <c r="Q410" s="7" t="str">
        <f t="shared" si="39"/>
        <v>documentary</v>
      </c>
      <c r="R410" t="s">
        <v>8269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36"/>
        <v>1.3680000000000001</v>
      </c>
      <c r="O411" s="7">
        <f t="shared" si="37"/>
        <v>45.6</v>
      </c>
      <c r="P411" s="7" t="str">
        <f t="shared" si="38"/>
        <v>film &amp; video</v>
      </c>
      <c r="Q411" s="7" t="str">
        <f t="shared" si="39"/>
        <v>documentary</v>
      </c>
      <c r="R411" t="s">
        <v>8269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36"/>
        <v>1.2829999999999999</v>
      </c>
      <c r="O412" s="7">
        <f t="shared" si="37"/>
        <v>183.28571428571428</v>
      </c>
      <c r="P412" s="7" t="str">
        <f t="shared" si="38"/>
        <v>film &amp; video</v>
      </c>
      <c r="Q412" s="7" t="str">
        <f t="shared" si="39"/>
        <v>documentary</v>
      </c>
      <c r="R412" t="s">
        <v>8269</v>
      </c>
      <c r="S412" s="13">
        <f t="shared" si="40"/>
        <v>42113.981446759259</v>
      </c>
      <c r="T412" s="13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36"/>
        <v>1.0105</v>
      </c>
      <c r="O413" s="7">
        <f t="shared" si="37"/>
        <v>125.78838174273859</v>
      </c>
      <c r="P413" s="7" t="str">
        <f t="shared" si="38"/>
        <v>film &amp; video</v>
      </c>
      <c r="Q413" s="7" t="str">
        <f t="shared" si="39"/>
        <v>documentary</v>
      </c>
      <c r="R413" t="s">
        <v>8269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36"/>
        <v>1.2684</v>
      </c>
      <c r="O414" s="7">
        <f t="shared" si="37"/>
        <v>57.654545454545456</v>
      </c>
      <c r="P414" s="7" t="str">
        <f t="shared" si="38"/>
        <v>film &amp; video</v>
      </c>
      <c r="Q414" s="7" t="str">
        <f t="shared" si="39"/>
        <v>documentary</v>
      </c>
      <c r="R414" t="s">
        <v>8269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36"/>
        <v>1.0508593749999999</v>
      </c>
      <c r="O415" s="7">
        <f t="shared" si="37"/>
        <v>78.660818713450297</v>
      </c>
      <c r="P415" s="7" t="str">
        <f t="shared" si="38"/>
        <v>film &amp; video</v>
      </c>
      <c r="Q415" s="7" t="str">
        <f t="shared" si="39"/>
        <v>documentary</v>
      </c>
      <c r="R415" t="s">
        <v>8269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36"/>
        <v>1.0285405405405406</v>
      </c>
      <c r="O416" s="7">
        <f t="shared" si="37"/>
        <v>91.480769230769226</v>
      </c>
      <c r="P416" s="7" t="str">
        <f t="shared" si="38"/>
        <v>film &amp; video</v>
      </c>
      <c r="Q416" s="7" t="str">
        <f t="shared" si="39"/>
        <v>documentary</v>
      </c>
      <c r="R416" t="s">
        <v>8269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36"/>
        <v>1.0214714285714286</v>
      </c>
      <c r="O417" s="7">
        <f t="shared" si="37"/>
        <v>68.09809523809524</v>
      </c>
      <c r="P417" s="7" t="str">
        <f t="shared" si="38"/>
        <v>film &amp; video</v>
      </c>
      <c r="Q417" s="7" t="str">
        <f t="shared" si="39"/>
        <v>documentary</v>
      </c>
      <c r="R417" t="s">
        <v>8269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36"/>
        <v>1.2021700000000002</v>
      </c>
      <c r="O418" s="7">
        <f t="shared" si="37"/>
        <v>48.086800000000004</v>
      </c>
      <c r="P418" s="7" t="str">
        <f t="shared" si="38"/>
        <v>film &amp; video</v>
      </c>
      <c r="Q418" s="7" t="str">
        <f t="shared" si="39"/>
        <v>documentary</v>
      </c>
      <c r="R418" t="s">
        <v>8269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36"/>
        <v>1.0024761904761905</v>
      </c>
      <c r="O419" s="7">
        <f t="shared" si="37"/>
        <v>202.42307692307693</v>
      </c>
      <c r="P419" s="7" t="str">
        <f t="shared" si="38"/>
        <v>film &amp; video</v>
      </c>
      <c r="Q419" s="7" t="str">
        <f t="shared" si="39"/>
        <v>documentary</v>
      </c>
      <c r="R419" t="s">
        <v>8269</v>
      </c>
      <c r="S419" s="13">
        <f t="shared" si="40"/>
        <v>41360.970601851848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36"/>
        <v>1.0063392857142857</v>
      </c>
      <c r="O420" s="7">
        <f t="shared" si="37"/>
        <v>216.75</v>
      </c>
      <c r="P420" s="7" t="str">
        <f t="shared" si="38"/>
        <v>film &amp; video</v>
      </c>
      <c r="Q420" s="7" t="str">
        <f t="shared" si="39"/>
        <v>documentary</v>
      </c>
      <c r="R420" t="s">
        <v>8269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36"/>
        <v>1.004375</v>
      </c>
      <c r="O421" s="7">
        <f t="shared" si="37"/>
        <v>110.06849315068493</v>
      </c>
      <c r="P421" s="7" t="str">
        <f t="shared" si="38"/>
        <v>film &amp; video</v>
      </c>
      <c r="Q421" s="7" t="str">
        <f t="shared" si="39"/>
        <v>documentary</v>
      </c>
      <c r="R421" t="s">
        <v>8269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36"/>
        <v>4.3939393939393936E-3</v>
      </c>
      <c r="O422" s="7">
        <f t="shared" si="37"/>
        <v>4.833333333333333</v>
      </c>
      <c r="P422" s="7" t="str">
        <f t="shared" si="38"/>
        <v>film &amp; video</v>
      </c>
      <c r="Q422" s="7" t="str">
        <f t="shared" si="39"/>
        <v>animation</v>
      </c>
      <c r="R422" t="s">
        <v>8270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36"/>
        <v>2.0066666666666667E-2</v>
      </c>
      <c r="O423" s="7">
        <f t="shared" si="37"/>
        <v>50.166666666666664</v>
      </c>
      <c r="P423" s="7" t="str">
        <f t="shared" si="38"/>
        <v>film &amp; video</v>
      </c>
      <c r="Q423" s="7" t="str">
        <f t="shared" si="39"/>
        <v>animation</v>
      </c>
      <c r="R423" t="s">
        <v>8270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36"/>
        <v>1.0749999999999999E-2</v>
      </c>
      <c r="O424" s="7">
        <f t="shared" si="37"/>
        <v>35.833333333333336</v>
      </c>
      <c r="P424" s="7" t="str">
        <f t="shared" si="38"/>
        <v>film &amp; video</v>
      </c>
      <c r="Q424" s="7" t="str">
        <f t="shared" si="39"/>
        <v>animation</v>
      </c>
      <c r="R424" t="s">
        <v>8270</v>
      </c>
      <c r="S424" s="13">
        <f t="shared" si="40"/>
        <v>41863.260381944448</v>
      </c>
      <c r="T424" s="13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36"/>
        <v>7.6499999999999997E-3</v>
      </c>
      <c r="O425" s="7">
        <f t="shared" si="37"/>
        <v>11.76923076923077</v>
      </c>
      <c r="P425" s="7" t="str">
        <f t="shared" si="38"/>
        <v>film &amp; video</v>
      </c>
      <c r="Q425" s="7" t="str">
        <f t="shared" si="39"/>
        <v>animation</v>
      </c>
      <c r="R425" t="s">
        <v>8270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36"/>
        <v>6.7966666666666675E-2</v>
      </c>
      <c r="O426" s="7">
        <f t="shared" si="37"/>
        <v>40.78</v>
      </c>
      <c r="P426" s="7" t="str">
        <f t="shared" si="38"/>
        <v>film &amp; video</v>
      </c>
      <c r="Q426" s="7" t="str">
        <f t="shared" si="39"/>
        <v>animation</v>
      </c>
      <c r="R426" t="s">
        <v>8270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36"/>
        <v>1.2E-4</v>
      </c>
      <c r="O427" s="7">
        <f t="shared" si="37"/>
        <v>3</v>
      </c>
      <c r="P427" s="7" t="str">
        <f t="shared" si="38"/>
        <v>film &amp; video</v>
      </c>
      <c r="Q427" s="7" t="str">
        <f t="shared" si="39"/>
        <v>animation</v>
      </c>
      <c r="R427" t="s">
        <v>8270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36"/>
        <v>1.3299999999999999E-2</v>
      </c>
      <c r="O428" s="7">
        <f t="shared" si="37"/>
        <v>16.625</v>
      </c>
      <c r="P428" s="7" t="str">
        <f t="shared" si="38"/>
        <v>film &amp; video</v>
      </c>
      <c r="Q428" s="7" t="str">
        <f t="shared" si="39"/>
        <v>animation</v>
      </c>
      <c r="R428" t="s">
        <v>8270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36"/>
        <v>0</v>
      </c>
      <c r="O429" s="7" t="e">
        <f t="shared" si="37"/>
        <v>#DIV/0!</v>
      </c>
      <c r="P429" s="7" t="str">
        <f t="shared" si="38"/>
        <v>film &amp; video</v>
      </c>
      <c r="Q429" s="7" t="str">
        <f t="shared" si="39"/>
        <v>animation</v>
      </c>
      <c r="R429" t="s">
        <v>8270</v>
      </c>
      <c r="S429" s="13">
        <f t="shared" si="40"/>
        <v>42285.90902777778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36"/>
        <v>5.6333333333333332E-2</v>
      </c>
      <c r="O430" s="7">
        <f t="shared" si="37"/>
        <v>52</v>
      </c>
      <c r="P430" s="7" t="str">
        <f t="shared" si="38"/>
        <v>film &amp; video</v>
      </c>
      <c r="Q430" s="7" t="str">
        <f t="shared" si="39"/>
        <v>animation</v>
      </c>
      <c r="R430" t="s">
        <v>8270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36"/>
        <v>0</v>
      </c>
      <c r="O431" s="7" t="e">
        <f t="shared" si="37"/>
        <v>#DIV/0!</v>
      </c>
      <c r="P431" s="7" t="str">
        <f t="shared" si="38"/>
        <v>film &amp; video</v>
      </c>
      <c r="Q431" s="7" t="str">
        <f t="shared" si="39"/>
        <v>animation</v>
      </c>
      <c r="R431" t="s">
        <v>8270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36"/>
        <v>2.4E-2</v>
      </c>
      <c r="O432" s="7">
        <f t="shared" si="37"/>
        <v>4.8</v>
      </c>
      <c r="P432" s="7" t="str">
        <f t="shared" si="38"/>
        <v>film &amp; video</v>
      </c>
      <c r="Q432" s="7" t="str">
        <f t="shared" si="39"/>
        <v>animation</v>
      </c>
      <c r="R432" t="s">
        <v>8270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36"/>
        <v>0.13833333333333334</v>
      </c>
      <c r="O433" s="7">
        <f t="shared" si="37"/>
        <v>51.875</v>
      </c>
      <c r="P433" s="7" t="str">
        <f t="shared" si="38"/>
        <v>film &amp; video</v>
      </c>
      <c r="Q433" s="7" t="str">
        <f t="shared" si="39"/>
        <v>animation</v>
      </c>
      <c r="R433" t="s">
        <v>8270</v>
      </c>
      <c r="S433" s="13">
        <f t="shared" si="40"/>
        <v>42526.871331018519</v>
      </c>
      <c r="T433" s="13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36"/>
        <v>9.5000000000000001E-2</v>
      </c>
      <c r="O434" s="7">
        <f t="shared" si="37"/>
        <v>71.25</v>
      </c>
      <c r="P434" s="7" t="str">
        <f t="shared" si="38"/>
        <v>film &amp; video</v>
      </c>
      <c r="Q434" s="7" t="str">
        <f t="shared" si="39"/>
        <v>animation</v>
      </c>
      <c r="R434" t="s">
        <v>8270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36"/>
        <v>0</v>
      </c>
      <c r="O435" s="7" t="e">
        <f t="shared" si="37"/>
        <v>#DIV/0!</v>
      </c>
      <c r="P435" s="7" t="str">
        <f t="shared" si="38"/>
        <v>film &amp; video</v>
      </c>
      <c r="Q435" s="7" t="str">
        <f t="shared" si="39"/>
        <v>animation</v>
      </c>
      <c r="R435" t="s">
        <v>8270</v>
      </c>
      <c r="S435" s="13">
        <f t="shared" si="40"/>
        <v>42228.629884259259</v>
      </c>
      <c r="T435" s="13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36"/>
        <v>0.05</v>
      </c>
      <c r="O436" s="7">
        <f t="shared" si="37"/>
        <v>62.5</v>
      </c>
      <c r="P436" s="7" t="str">
        <f t="shared" si="38"/>
        <v>film &amp; video</v>
      </c>
      <c r="Q436" s="7" t="str">
        <f t="shared" si="39"/>
        <v>animation</v>
      </c>
      <c r="R436" t="s">
        <v>8270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36"/>
        <v>2.7272727272727273E-5</v>
      </c>
      <c r="O437" s="7">
        <f t="shared" si="37"/>
        <v>1</v>
      </c>
      <c r="P437" s="7" t="str">
        <f t="shared" si="38"/>
        <v>film &amp; video</v>
      </c>
      <c r="Q437" s="7" t="str">
        <f t="shared" si="39"/>
        <v>animation</v>
      </c>
      <c r="R437" t="s">
        <v>8270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36"/>
        <v>0</v>
      </c>
      <c r="O438" s="7" t="e">
        <f t="shared" si="37"/>
        <v>#DIV/0!</v>
      </c>
      <c r="P438" s="7" t="str">
        <f t="shared" si="38"/>
        <v>film &amp; video</v>
      </c>
      <c r="Q438" s="7" t="str">
        <f t="shared" si="39"/>
        <v>animation</v>
      </c>
      <c r="R438" t="s">
        <v>8270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36"/>
        <v>0</v>
      </c>
      <c r="O439" s="7" t="e">
        <f t="shared" si="37"/>
        <v>#DIV/0!</v>
      </c>
      <c r="P439" s="7" t="str">
        <f t="shared" si="38"/>
        <v>film &amp; video</v>
      </c>
      <c r="Q439" s="7" t="str">
        <f t="shared" si="39"/>
        <v>animation</v>
      </c>
      <c r="R439" t="s">
        <v>8270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36"/>
        <v>9.3799999999999994E-2</v>
      </c>
      <c r="O440" s="7">
        <f t="shared" si="37"/>
        <v>170.54545454545453</v>
      </c>
      <c r="P440" s="7" t="str">
        <f t="shared" si="38"/>
        <v>film &amp; video</v>
      </c>
      <c r="Q440" s="7" t="str">
        <f t="shared" si="39"/>
        <v>animation</v>
      </c>
      <c r="R440" t="s">
        <v>8270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36"/>
        <v>0</v>
      </c>
      <c r="O441" s="7" t="e">
        <f t="shared" si="37"/>
        <v>#DIV/0!</v>
      </c>
      <c r="P441" s="7" t="str">
        <f t="shared" si="38"/>
        <v>film &amp; video</v>
      </c>
      <c r="Q441" s="7" t="str">
        <f t="shared" si="39"/>
        <v>animation</v>
      </c>
      <c r="R441" t="s">
        <v>8270</v>
      </c>
      <c r="S441" s="13">
        <f t="shared" si="40"/>
        <v>41919.761782407411</v>
      </c>
      <c r="T441" s="13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36"/>
        <v>1E-3</v>
      </c>
      <c r="O442" s="7">
        <f t="shared" si="37"/>
        <v>5</v>
      </c>
      <c r="P442" s="7" t="str">
        <f t="shared" si="38"/>
        <v>film &amp; video</v>
      </c>
      <c r="Q442" s="7" t="str">
        <f t="shared" si="39"/>
        <v>animation</v>
      </c>
      <c r="R442" t="s">
        <v>8270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36"/>
        <v>0</v>
      </c>
      <c r="O443" s="7" t="e">
        <f t="shared" si="37"/>
        <v>#DIV/0!</v>
      </c>
      <c r="P443" s="7" t="str">
        <f t="shared" si="38"/>
        <v>film &amp; video</v>
      </c>
      <c r="Q443" s="7" t="str">
        <f t="shared" si="39"/>
        <v>animation</v>
      </c>
      <c r="R443" t="s">
        <v>8270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36"/>
        <v>0.39358823529411763</v>
      </c>
      <c r="O444" s="7">
        <f t="shared" si="37"/>
        <v>393.58823529411762</v>
      </c>
      <c r="P444" s="7" t="str">
        <f t="shared" si="38"/>
        <v>film &amp; video</v>
      </c>
      <c r="Q444" s="7" t="str">
        <f t="shared" si="39"/>
        <v>animation</v>
      </c>
      <c r="R444" t="s">
        <v>8270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36"/>
        <v>1E-3</v>
      </c>
      <c r="O445" s="7">
        <f t="shared" si="37"/>
        <v>5</v>
      </c>
      <c r="P445" s="7" t="str">
        <f t="shared" si="38"/>
        <v>film &amp; video</v>
      </c>
      <c r="Q445" s="7" t="str">
        <f t="shared" si="39"/>
        <v>animation</v>
      </c>
      <c r="R445" t="s">
        <v>8270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36"/>
        <v>0.05</v>
      </c>
      <c r="O446" s="7">
        <f t="shared" si="37"/>
        <v>50</v>
      </c>
      <c r="P446" s="7" t="str">
        <f t="shared" si="38"/>
        <v>film &amp; video</v>
      </c>
      <c r="Q446" s="7" t="str">
        <f t="shared" si="39"/>
        <v>animation</v>
      </c>
      <c r="R446" t="s">
        <v>8270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36"/>
        <v>3.3333333333333335E-5</v>
      </c>
      <c r="O447" s="7">
        <f t="shared" si="37"/>
        <v>1</v>
      </c>
      <c r="P447" s="7" t="str">
        <f t="shared" si="38"/>
        <v>film &amp; video</v>
      </c>
      <c r="Q447" s="7" t="str">
        <f t="shared" si="39"/>
        <v>animation</v>
      </c>
      <c r="R447" t="s">
        <v>8270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36"/>
        <v>7.2952380952380949E-2</v>
      </c>
      <c r="O448" s="7">
        <f t="shared" si="37"/>
        <v>47.875</v>
      </c>
      <c r="P448" s="7" t="str">
        <f t="shared" si="38"/>
        <v>film &amp; video</v>
      </c>
      <c r="Q448" s="7" t="str">
        <f t="shared" si="39"/>
        <v>animation</v>
      </c>
      <c r="R448" t="s">
        <v>8270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36"/>
        <v>1.6666666666666666E-4</v>
      </c>
      <c r="O449" s="7">
        <f t="shared" si="37"/>
        <v>5</v>
      </c>
      <c r="P449" s="7" t="str">
        <f t="shared" si="38"/>
        <v>film &amp; video</v>
      </c>
      <c r="Q449" s="7" t="str">
        <f t="shared" si="39"/>
        <v>animation</v>
      </c>
      <c r="R449" t="s">
        <v>8270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ref="N450:N513" si="42">E450/D450</f>
        <v>3.2804E-2</v>
      </c>
      <c r="O450" s="7">
        <f t="shared" ref="O450:O513" si="43">E450/L450</f>
        <v>20.502500000000001</v>
      </c>
      <c r="P450" s="7" t="str">
        <f t="shared" si="38"/>
        <v>film &amp; video</v>
      </c>
      <c r="Q450" s="7" t="str">
        <f t="shared" si="39"/>
        <v>animation</v>
      </c>
      <c r="R450" t="s">
        <v>8270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si="42"/>
        <v>2.2499999999999999E-2</v>
      </c>
      <c r="O451" s="7">
        <f t="shared" si="43"/>
        <v>9</v>
      </c>
      <c r="P451" s="7" t="str">
        <f t="shared" ref="P451:P514" si="44">LEFT(R451, SEARCH("/",R451)-1)</f>
        <v>film &amp; video</v>
      </c>
      <c r="Q451" s="7" t="str">
        <f t="shared" ref="Q451:Q514" si="45">RIGHT(R451,LEN(R451)-SEARCH("/",R451))</f>
        <v>animation</v>
      </c>
      <c r="R451" t="s">
        <v>8270</v>
      </c>
      <c r="S451" s="13">
        <f t="shared" ref="S451:S514" si="46">J451/(60*60*24)+DATE(1970,1,1)</f>
        <v>41534.568113425928</v>
      </c>
      <c r="T451" s="13">
        <f t="shared" ref="T451:T514" si="47">I451/(60*60*24)+DATE(1970,1,1)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42"/>
        <v>7.92E-3</v>
      </c>
      <c r="O452" s="7">
        <f t="shared" si="43"/>
        <v>56.571428571428569</v>
      </c>
      <c r="P452" s="7" t="str">
        <f t="shared" si="44"/>
        <v>film &amp; video</v>
      </c>
      <c r="Q452" s="7" t="str">
        <f t="shared" si="45"/>
        <v>animation</v>
      </c>
      <c r="R452" t="s">
        <v>8270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42"/>
        <v>0</v>
      </c>
      <c r="O453" s="7" t="e">
        <f t="shared" si="43"/>
        <v>#DIV/0!</v>
      </c>
      <c r="P453" s="7" t="str">
        <f t="shared" si="44"/>
        <v>film &amp; video</v>
      </c>
      <c r="Q453" s="7" t="str">
        <f t="shared" si="45"/>
        <v>animation</v>
      </c>
      <c r="R453" t="s">
        <v>8270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42"/>
        <v>0.64</v>
      </c>
      <c r="O454" s="7">
        <f t="shared" si="43"/>
        <v>40</v>
      </c>
      <c r="P454" s="7" t="str">
        <f t="shared" si="44"/>
        <v>film &amp; video</v>
      </c>
      <c r="Q454" s="7" t="str">
        <f t="shared" si="45"/>
        <v>animation</v>
      </c>
      <c r="R454" t="s">
        <v>8270</v>
      </c>
      <c r="S454" s="13">
        <f t="shared" si="46"/>
        <v>42107.703877314816</v>
      </c>
      <c r="T454" s="13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42"/>
        <v>2.740447957839262E-4</v>
      </c>
      <c r="O455" s="7">
        <f t="shared" si="43"/>
        <v>13</v>
      </c>
      <c r="P455" s="7" t="str">
        <f t="shared" si="44"/>
        <v>film &amp; video</v>
      </c>
      <c r="Q455" s="7" t="str">
        <f t="shared" si="45"/>
        <v>animation</v>
      </c>
      <c r="R455" t="s">
        <v>8270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42"/>
        <v>8.2000000000000007E-3</v>
      </c>
      <c r="O456" s="7">
        <f t="shared" si="43"/>
        <v>16.399999999999999</v>
      </c>
      <c r="P456" s="7" t="str">
        <f t="shared" si="44"/>
        <v>film &amp; video</v>
      </c>
      <c r="Q456" s="7" t="str">
        <f t="shared" si="45"/>
        <v>animation</v>
      </c>
      <c r="R456" t="s">
        <v>8270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42"/>
        <v>6.9230769230769226E-4</v>
      </c>
      <c r="O457" s="7">
        <f t="shared" si="43"/>
        <v>22.5</v>
      </c>
      <c r="P457" s="7" t="str">
        <f t="shared" si="44"/>
        <v>film &amp; video</v>
      </c>
      <c r="Q457" s="7" t="str">
        <f t="shared" si="45"/>
        <v>animation</v>
      </c>
      <c r="R457" t="s">
        <v>8270</v>
      </c>
      <c r="S457" s="13">
        <f t="shared" si="46"/>
        <v>40971.002569444448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42"/>
        <v>6.8631863186318634E-3</v>
      </c>
      <c r="O458" s="7">
        <f t="shared" si="43"/>
        <v>20.333333333333332</v>
      </c>
      <c r="P458" s="7" t="str">
        <f t="shared" si="44"/>
        <v>film &amp; video</v>
      </c>
      <c r="Q458" s="7" t="str">
        <f t="shared" si="45"/>
        <v>animation</v>
      </c>
      <c r="R458" t="s">
        <v>8270</v>
      </c>
      <c r="S458" s="13">
        <f t="shared" si="46"/>
        <v>41547.694456018522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42"/>
        <v>0</v>
      </c>
      <c r="O459" s="7" t="e">
        <f t="shared" si="43"/>
        <v>#DIV/0!</v>
      </c>
      <c r="P459" s="7" t="str">
        <f t="shared" si="44"/>
        <v>film &amp; video</v>
      </c>
      <c r="Q459" s="7" t="str">
        <f t="shared" si="45"/>
        <v>animation</v>
      </c>
      <c r="R459" t="s">
        <v>8270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42"/>
        <v>8.2100000000000006E-2</v>
      </c>
      <c r="O460" s="7">
        <f t="shared" si="43"/>
        <v>16.755102040816325</v>
      </c>
      <c r="P460" s="7" t="str">
        <f t="shared" si="44"/>
        <v>film &amp; video</v>
      </c>
      <c r="Q460" s="7" t="str">
        <f t="shared" si="45"/>
        <v>animation</v>
      </c>
      <c r="R460" t="s">
        <v>8270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42"/>
        <v>6.4102564102564103E-4</v>
      </c>
      <c r="O461" s="7">
        <f t="shared" si="43"/>
        <v>25</v>
      </c>
      <c r="P461" s="7" t="str">
        <f t="shared" si="44"/>
        <v>film &amp; video</v>
      </c>
      <c r="Q461" s="7" t="str">
        <f t="shared" si="45"/>
        <v>animation</v>
      </c>
      <c r="R461" t="s">
        <v>8270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42"/>
        <v>2.9411764705882353E-3</v>
      </c>
      <c r="O462" s="7">
        <f t="shared" si="43"/>
        <v>12.5</v>
      </c>
      <c r="P462" s="7" t="str">
        <f t="shared" si="44"/>
        <v>film &amp; video</v>
      </c>
      <c r="Q462" s="7" t="str">
        <f t="shared" si="45"/>
        <v>animation</v>
      </c>
      <c r="R462" t="s">
        <v>8270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42"/>
        <v>0</v>
      </c>
      <c r="O463" s="7" t="e">
        <f t="shared" si="43"/>
        <v>#DIV/0!</v>
      </c>
      <c r="P463" s="7" t="str">
        <f t="shared" si="44"/>
        <v>film &amp; video</v>
      </c>
      <c r="Q463" s="7" t="str">
        <f t="shared" si="45"/>
        <v>animation</v>
      </c>
      <c r="R463" t="s">
        <v>8270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42"/>
        <v>0</v>
      </c>
      <c r="O464" s="7" t="e">
        <f t="shared" si="43"/>
        <v>#DIV/0!</v>
      </c>
      <c r="P464" s="7" t="str">
        <f t="shared" si="44"/>
        <v>film &amp; video</v>
      </c>
      <c r="Q464" s="7" t="str">
        <f t="shared" si="45"/>
        <v>animation</v>
      </c>
      <c r="R464" t="s">
        <v>8270</v>
      </c>
      <c r="S464" s="13">
        <f t="shared" si="46"/>
        <v>40705.12663194444</v>
      </c>
      <c r="T464" s="13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42"/>
        <v>2.2727272727272728E-2</v>
      </c>
      <c r="O465" s="7">
        <f t="shared" si="43"/>
        <v>113.63636363636364</v>
      </c>
      <c r="P465" s="7" t="str">
        <f t="shared" si="44"/>
        <v>film &amp; video</v>
      </c>
      <c r="Q465" s="7" t="str">
        <f t="shared" si="45"/>
        <v>animation</v>
      </c>
      <c r="R465" t="s">
        <v>8270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42"/>
        <v>9.9009900990099011E-4</v>
      </c>
      <c r="O466" s="7">
        <f t="shared" si="43"/>
        <v>1</v>
      </c>
      <c r="P466" s="7" t="str">
        <f t="shared" si="44"/>
        <v>film &amp; video</v>
      </c>
      <c r="Q466" s="7" t="str">
        <f t="shared" si="45"/>
        <v>animation</v>
      </c>
      <c r="R466" t="s">
        <v>8270</v>
      </c>
      <c r="S466" s="13">
        <f t="shared" si="46"/>
        <v>42488.84878472222</v>
      </c>
      <c r="T466" s="13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42"/>
        <v>0.26953125</v>
      </c>
      <c r="O467" s="7">
        <f t="shared" si="43"/>
        <v>17.25</v>
      </c>
      <c r="P467" s="7" t="str">
        <f t="shared" si="44"/>
        <v>film &amp; video</v>
      </c>
      <c r="Q467" s="7" t="str">
        <f t="shared" si="45"/>
        <v>animation</v>
      </c>
      <c r="R467" t="s">
        <v>8270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42"/>
        <v>7.6E-3</v>
      </c>
      <c r="O468" s="7">
        <f t="shared" si="43"/>
        <v>15.2</v>
      </c>
      <c r="P468" s="7" t="str">
        <f t="shared" si="44"/>
        <v>film &amp; video</v>
      </c>
      <c r="Q468" s="7" t="str">
        <f t="shared" si="45"/>
        <v>animation</v>
      </c>
      <c r="R468" t="s">
        <v>8270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42"/>
        <v>0.21575</v>
      </c>
      <c r="O469" s="7">
        <f t="shared" si="43"/>
        <v>110.64102564102564</v>
      </c>
      <c r="P469" s="7" t="str">
        <f t="shared" si="44"/>
        <v>film &amp; video</v>
      </c>
      <c r="Q469" s="7" t="str">
        <f t="shared" si="45"/>
        <v>animation</v>
      </c>
      <c r="R469" t="s">
        <v>8270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42"/>
        <v>0</v>
      </c>
      <c r="O470" s="7" t="e">
        <f t="shared" si="43"/>
        <v>#DIV/0!</v>
      </c>
      <c r="P470" s="7" t="str">
        <f t="shared" si="44"/>
        <v>film &amp; video</v>
      </c>
      <c r="Q470" s="7" t="str">
        <f t="shared" si="45"/>
        <v>animation</v>
      </c>
      <c r="R470" t="s">
        <v>8270</v>
      </c>
      <c r="S470" s="13">
        <f t="shared" si="46"/>
        <v>41041.167627314819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42"/>
        <v>0</v>
      </c>
      <c r="O471" s="7" t="e">
        <f t="shared" si="43"/>
        <v>#DIV/0!</v>
      </c>
      <c r="P471" s="7" t="str">
        <f t="shared" si="44"/>
        <v>film &amp; video</v>
      </c>
      <c r="Q471" s="7" t="str">
        <f t="shared" si="45"/>
        <v>animation</v>
      </c>
      <c r="R471" t="s">
        <v>8270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42"/>
        <v>1.0200000000000001E-2</v>
      </c>
      <c r="O472" s="7">
        <f t="shared" si="43"/>
        <v>25.5</v>
      </c>
      <c r="P472" s="7" t="str">
        <f t="shared" si="44"/>
        <v>film &amp; video</v>
      </c>
      <c r="Q472" s="7" t="str">
        <f t="shared" si="45"/>
        <v>animation</v>
      </c>
      <c r="R472" t="s">
        <v>8270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42"/>
        <v>0.11892727272727273</v>
      </c>
      <c r="O473" s="7">
        <f t="shared" si="43"/>
        <v>38.476470588235294</v>
      </c>
      <c r="P473" s="7" t="str">
        <f t="shared" si="44"/>
        <v>film &amp; video</v>
      </c>
      <c r="Q473" s="7" t="str">
        <f t="shared" si="45"/>
        <v>animation</v>
      </c>
      <c r="R473" t="s">
        <v>8270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42"/>
        <v>0.17624999999999999</v>
      </c>
      <c r="O474" s="7">
        <f t="shared" si="43"/>
        <v>28.2</v>
      </c>
      <c r="P474" s="7" t="str">
        <f t="shared" si="44"/>
        <v>film &amp; video</v>
      </c>
      <c r="Q474" s="7" t="str">
        <f t="shared" si="45"/>
        <v>animation</v>
      </c>
      <c r="R474" t="s">
        <v>8270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42"/>
        <v>2.87E-2</v>
      </c>
      <c r="O475" s="7">
        <f t="shared" si="43"/>
        <v>61.5</v>
      </c>
      <c r="P475" s="7" t="str">
        <f t="shared" si="44"/>
        <v>film &amp; video</v>
      </c>
      <c r="Q475" s="7" t="str">
        <f t="shared" si="45"/>
        <v>animation</v>
      </c>
      <c r="R475" t="s">
        <v>8270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42"/>
        <v>3.0303030303030303E-4</v>
      </c>
      <c r="O476" s="7">
        <f t="shared" si="43"/>
        <v>1</v>
      </c>
      <c r="P476" s="7" t="str">
        <f t="shared" si="44"/>
        <v>film &amp; video</v>
      </c>
      <c r="Q476" s="7" t="str">
        <f t="shared" si="45"/>
        <v>animation</v>
      </c>
      <c r="R476" t="s">
        <v>8270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42"/>
        <v>0</v>
      </c>
      <c r="O477" s="7" t="e">
        <f t="shared" si="43"/>
        <v>#DIV/0!</v>
      </c>
      <c r="P477" s="7" t="str">
        <f t="shared" si="44"/>
        <v>film &amp; video</v>
      </c>
      <c r="Q477" s="7" t="str">
        <f t="shared" si="45"/>
        <v>animation</v>
      </c>
      <c r="R477" t="s">
        <v>8270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42"/>
        <v>2.2302681818181819E-2</v>
      </c>
      <c r="O478" s="7">
        <f t="shared" si="43"/>
        <v>39.569274193548388</v>
      </c>
      <c r="P478" s="7" t="str">
        <f t="shared" si="44"/>
        <v>film &amp; video</v>
      </c>
      <c r="Q478" s="7" t="str">
        <f t="shared" si="45"/>
        <v>animation</v>
      </c>
      <c r="R478" t="s">
        <v>8270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42"/>
        <v>0</v>
      </c>
      <c r="O479" s="7" t="e">
        <f t="shared" si="43"/>
        <v>#DIV/0!</v>
      </c>
      <c r="P479" s="7" t="str">
        <f t="shared" si="44"/>
        <v>film &amp; video</v>
      </c>
      <c r="Q479" s="7" t="str">
        <f t="shared" si="45"/>
        <v>animation</v>
      </c>
      <c r="R479" t="s">
        <v>8270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42"/>
        <v>0</v>
      </c>
      <c r="O480" s="7" t="e">
        <f t="shared" si="43"/>
        <v>#DIV/0!</v>
      </c>
      <c r="P480" s="7" t="str">
        <f t="shared" si="44"/>
        <v>film &amp; video</v>
      </c>
      <c r="Q480" s="7" t="str">
        <f t="shared" si="45"/>
        <v>animation</v>
      </c>
      <c r="R480" t="s">
        <v>8270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42"/>
        <v>0.3256</v>
      </c>
      <c r="O481" s="7">
        <f t="shared" si="43"/>
        <v>88.8</v>
      </c>
      <c r="P481" s="7" t="str">
        <f t="shared" si="44"/>
        <v>film &amp; video</v>
      </c>
      <c r="Q481" s="7" t="str">
        <f t="shared" si="45"/>
        <v>animation</v>
      </c>
      <c r="R481" t="s">
        <v>8270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42"/>
        <v>0.19409999999999999</v>
      </c>
      <c r="O482" s="7">
        <f t="shared" si="43"/>
        <v>55.457142857142856</v>
      </c>
      <c r="P482" s="7" t="str">
        <f t="shared" si="44"/>
        <v>film &amp; video</v>
      </c>
      <c r="Q482" s="7" t="str">
        <f t="shared" si="45"/>
        <v>animation</v>
      </c>
      <c r="R482" t="s">
        <v>8270</v>
      </c>
      <c r="S482" s="13">
        <f t="shared" si="46"/>
        <v>41465.500173611115</v>
      </c>
      <c r="T482" s="13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42"/>
        <v>6.0999999999999999E-2</v>
      </c>
      <c r="O483" s="7">
        <f t="shared" si="43"/>
        <v>87.142857142857139</v>
      </c>
      <c r="P483" s="7" t="str">
        <f t="shared" si="44"/>
        <v>film &amp; video</v>
      </c>
      <c r="Q483" s="7" t="str">
        <f t="shared" si="45"/>
        <v>animation</v>
      </c>
      <c r="R483" t="s">
        <v>8270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42"/>
        <v>1E-3</v>
      </c>
      <c r="O484" s="7">
        <f t="shared" si="43"/>
        <v>10</v>
      </c>
      <c r="P484" s="7" t="str">
        <f t="shared" si="44"/>
        <v>film &amp; video</v>
      </c>
      <c r="Q484" s="7" t="str">
        <f t="shared" si="45"/>
        <v>animation</v>
      </c>
      <c r="R484" t="s">
        <v>8270</v>
      </c>
      <c r="S484" s="13">
        <f t="shared" si="46"/>
        <v>42447.896874999999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42"/>
        <v>0.502</v>
      </c>
      <c r="O485" s="7">
        <f t="shared" si="43"/>
        <v>51.224489795918366</v>
      </c>
      <c r="P485" s="7" t="str">
        <f t="shared" si="44"/>
        <v>film &amp; video</v>
      </c>
      <c r="Q485" s="7" t="str">
        <f t="shared" si="45"/>
        <v>animation</v>
      </c>
      <c r="R485" t="s">
        <v>8270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42"/>
        <v>1.8625E-3</v>
      </c>
      <c r="O486" s="7">
        <f t="shared" si="43"/>
        <v>13.545454545454545</v>
      </c>
      <c r="P486" s="7" t="str">
        <f t="shared" si="44"/>
        <v>film &amp; video</v>
      </c>
      <c r="Q486" s="7" t="str">
        <f t="shared" si="45"/>
        <v>animation</v>
      </c>
      <c r="R486" t="s">
        <v>8270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42"/>
        <v>0.21906971229845085</v>
      </c>
      <c r="O487" s="7">
        <f t="shared" si="43"/>
        <v>66.520080000000007</v>
      </c>
      <c r="P487" s="7" t="str">
        <f t="shared" si="44"/>
        <v>film &amp; video</v>
      </c>
      <c r="Q487" s="7" t="str">
        <f t="shared" si="45"/>
        <v>animation</v>
      </c>
      <c r="R487" t="s">
        <v>8270</v>
      </c>
      <c r="S487" s="13">
        <f t="shared" si="46"/>
        <v>41381.505775462967</v>
      </c>
      <c r="T487" s="13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42"/>
        <v>9.0909090909090904E-5</v>
      </c>
      <c r="O488" s="7">
        <f t="shared" si="43"/>
        <v>50</v>
      </c>
      <c r="P488" s="7" t="str">
        <f t="shared" si="44"/>
        <v>film &amp; video</v>
      </c>
      <c r="Q488" s="7" t="str">
        <f t="shared" si="45"/>
        <v>animation</v>
      </c>
      <c r="R488" t="s">
        <v>8270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42"/>
        <v>0</v>
      </c>
      <c r="O489" s="7" t="e">
        <f t="shared" si="43"/>
        <v>#DIV/0!</v>
      </c>
      <c r="P489" s="7" t="str">
        <f t="shared" si="44"/>
        <v>film &amp; video</v>
      </c>
      <c r="Q489" s="7" t="str">
        <f t="shared" si="45"/>
        <v>animation</v>
      </c>
      <c r="R489" t="s">
        <v>8270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42"/>
        <v>0</v>
      </c>
      <c r="O490" s="7" t="e">
        <f t="shared" si="43"/>
        <v>#DIV/0!</v>
      </c>
      <c r="P490" s="7" t="str">
        <f t="shared" si="44"/>
        <v>film &amp; video</v>
      </c>
      <c r="Q490" s="7" t="str">
        <f t="shared" si="45"/>
        <v>animation</v>
      </c>
      <c r="R490" t="s">
        <v>8270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42"/>
        <v>2.8667813379201833E-3</v>
      </c>
      <c r="O491" s="7">
        <f t="shared" si="43"/>
        <v>71.666666666666671</v>
      </c>
      <c r="P491" s="7" t="str">
        <f t="shared" si="44"/>
        <v>film &amp; video</v>
      </c>
      <c r="Q491" s="7" t="str">
        <f t="shared" si="45"/>
        <v>animation</v>
      </c>
      <c r="R491" t="s">
        <v>8270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42"/>
        <v>0</v>
      </c>
      <c r="O492" s="7" t="e">
        <f t="shared" si="43"/>
        <v>#DIV/0!</v>
      </c>
      <c r="P492" s="7" t="str">
        <f t="shared" si="44"/>
        <v>film &amp; video</v>
      </c>
      <c r="Q492" s="7" t="str">
        <f t="shared" si="45"/>
        <v>animation</v>
      </c>
      <c r="R492" t="s">
        <v>8270</v>
      </c>
      <c r="S492" s="13">
        <f t="shared" si="46"/>
        <v>41113.968576388885</v>
      </c>
      <c r="T492" s="13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42"/>
        <v>0</v>
      </c>
      <c r="O493" s="7" t="e">
        <f t="shared" si="43"/>
        <v>#DIV/0!</v>
      </c>
      <c r="P493" s="7" t="str">
        <f t="shared" si="44"/>
        <v>film &amp; video</v>
      </c>
      <c r="Q493" s="7" t="str">
        <f t="shared" si="45"/>
        <v>animation</v>
      </c>
      <c r="R493" t="s">
        <v>8270</v>
      </c>
      <c r="S493" s="13">
        <f t="shared" si="46"/>
        <v>42366.982627314814</v>
      </c>
      <c r="T493" s="13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42"/>
        <v>0</v>
      </c>
      <c r="O494" s="7" t="e">
        <f t="shared" si="43"/>
        <v>#DIV/0!</v>
      </c>
      <c r="P494" s="7" t="str">
        <f t="shared" si="44"/>
        <v>film &amp; video</v>
      </c>
      <c r="Q494" s="7" t="str">
        <f t="shared" si="45"/>
        <v>animation</v>
      </c>
      <c r="R494" t="s">
        <v>8270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42"/>
        <v>0</v>
      </c>
      <c r="O495" s="7" t="e">
        <f t="shared" si="43"/>
        <v>#DIV/0!</v>
      </c>
      <c r="P495" s="7" t="str">
        <f t="shared" si="44"/>
        <v>film &amp; video</v>
      </c>
      <c r="Q495" s="7" t="str">
        <f t="shared" si="45"/>
        <v>animation</v>
      </c>
      <c r="R495" t="s">
        <v>8270</v>
      </c>
      <c r="S495" s="13">
        <f t="shared" si="46"/>
        <v>42114.726134259261</v>
      </c>
      <c r="T495" s="13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42"/>
        <v>1.5499999999999999E-3</v>
      </c>
      <c r="O496" s="7">
        <f t="shared" si="43"/>
        <v>10.333333333333334</v>
      </c>
      <c r="P496" s="7" t="str">
        <f t="shared" si="44"/>
        <v>film &amp; video</v>
      </c>
      <c r="Q496" s="7" t="str">
        <f t="shared" si="45"/>
        <v>animation</v>
      </c>
      <c r="R496" t="s">
        <v>8270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42"/>
        <v>0</v>
      </c>
      <c r="O497" s="7" t="e">
        <f t="shared" si="43"/>
        <v>#DIV/0!</v>
      </c>
      <c r="P497" s="7" t="str">
        <f t="shared" si="44"/>
        <v>film &amp; video</v>
      </c>
      <c r="Q497" s="7" t="str">
        <f t="shared" si="45"/>
        <v>animation</v>
      </c>
      <c r="R497" t="s">
        <v>8270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42"/>
        <v>1.6666666666666667E-5</v>
      </c>
      <c r="O498" s="7">
        <f t="shared" si="43"/>
        <v>1</v>
      </c>
      <c r="P498" s="7" t="str">
        <f t="shared" si="44"/>
        <v>film &amp; video</v>
      </c>
      <c r="Q498" s="7" t="str">
        <f t="shared" si="45"/>
        <v>animation</v>
      </c>
      <c r="R498" t="s">
        <v>8270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42"/>
        <v>6.6964285714285711E-3</v>
      </c>
      <c r="O499" s="7">
        <f t="shared" si="43"/>
        <v>10</v>
      </c>
      <c r="P499" s="7" t="str">
        <f t="shared" si="44"/>
        <v>film &amp; video</v>
      </c>
      <c r="Q499" s="7" t="str">
        <f t="shared" si="45"/>
        <v>animation</v>
      </c>
      <c r="R499" t="s">
        <v>8270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42"/>
        <v>4.5985132395404561E-2</v>
      </c>
      <c r="O500" s="7">
        <f t="shared" si="43"/>
        <v>136.09090909090909</v>
      </c>
      <c r="P500" s="7" t="str">
        <f t="shared" si="44"/>
        <v>film &amp; video</v>
      </c>
      <c r="Q500" s="7" t="str">
        <f t="shared" si="45"/>
        <v>animation</v>
      </c>
      <c r="R500" t="s">
        <v>8270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42"/>
        <v>9.5500000000000002E-2</v>
      </c>
      <c r="O501" s="7">
        <f t="shared" si="43"/>
        <v>73.461538461538467</v>
      </c>
      <c r="P501" s="7" t="str">
        <f t="shared" si="44"/>
        <v>film &amp; video</v>
      </c>
      <c r="Q501" s="7" t="str">
        <f t="shared" si="45"/>
        <v>animation</v>
      </c>
      <c r="R501" t="s">
        <v>8270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42"/>
        <v>3.307692307692308E-2</v>
      </c>
      <c r="O502" s="7">
        <f t="shared" si="43"/>
        <v>53.75</v>
      </c>
      <c r="P502" s="7" t="str">
        <f t="shared" si="44"/>
        <v>film &amp; video</v>
      </c>
      <c r="Q502" s="7" t="str">
        <f t="shared" si="45"/>
        <v>animation</v>
      </c>
      <c r="R502" t="s">
        <v>8270</v>
      </c>
      <c r="S502" s="13">
        <f t="shared" si="46"/>
        <v>40247.886006944442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42"/>
        <v>0</v>
      </c>
      <c r="O503" s="7" t="e">
        <f t="shared" si="43"/>
        <v>#DIV/0!</v>
      </c>
      <c r="P503" s="7" t="str">
        <f t="shared" si="44"/>
        <v>film &amp; video</v>
      </c>
      <c r="Q503" s="7" t="str">
        <f t="shared" si="45"/>
        <v>animation</v>
      </c>
      <c r="R503" t="s">
        <v>8270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42"/>
        <v>1.15E-2</v>
      </c>
      <c r="O504" s="7">
        <f t="shared" si="43"/>
        <v>57.5</v>
      </c>
      <c r="P504" s="7" t="str">
        <f t="shared" si="44"/>
        <v>film &amp; video</v>
      </c>
      <c r="Q504" s="7" t="str">
        <f t="shared" si="45"/>
        <v>animation</v>
      </c>
      <c r="R504" t="s">
        <v>8270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42"/>
        <v>1.7538461538461537E-2</v>
      </c>
      <c r="O505" s="7">
        <f t="shared" si="43"/>
        <v>12.666666666666666</v>
      </c>
      <c r="P505" s="7" t="str">
        <f t="shared" si="44"/>
        <v>film &amp; video</v>
      </c>
      <c r="Q505" s="7" t="str">
        <f t="shared" si="45"/>
        <v>animation</v>
      </c>
      <c r="R505" t="s">
        <v>8270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42"/>
        <v>1.3673469387755101E-2</v>
      </c>
      <c r="O506" s="7">
        <f t="shared" si="43"/>
        <v>67</v>
      </c>
      <c r="P506" s="7" t="str">
        <f t="shared" si="44"/>
        <v>film &amp; video</v>
      </c>
      <c r="Q506" s="7" t="str">
        <f t="shared" si="45"/>
        <v>animation</v>
      </c>
      <c r="R506" t="s">
        <v>8270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42"/>
        <v>4.3333333333333331E-3</v>
      </c>
      <c r="O507" s="7">
        <f t="shared" si="43"/>
        <v>3.7142857142857144</v>
      </c>
      <c r="P507" s="7" t="str">
        <f t="shared" si="44"/>
        <v>film &amp; video</v>
      </c>
      <c r="Q507" s="7" t="str">
        <f t="shared" si="45"/>
        <v>animation</v>
      </c>
      <c r="R507" t="s">
        <v>8270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42"/>
        <v>1.25E-3</v>
      </c>
      <c r="O508" s="7">
        <f t="shared" si="43"/>
        <v>250</v>
      </c>
      <c r="P508" s="7" t="str">
        <f t="shared" si="44"/>
        <v>film &amp; video</v>
      </c>
      <c r="Q508" s="7" t="str">
        <f t="shared" si="45"/>
        <v>animation</v>
      </c>
      <c r="R508" t="s">
        <v>8270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42"/>
        <v>3.2000000000000001E-2</v>
      </c>
      <c r="O509" s="7">
        <f t="shared" si="43"/>
        <v>64</v>
      </c>
      <c r="P509" s="7" t="str">
        <f t="shared" si="44"/>
        <v>film &amp; video</v>
      </c>
      <c r="Q509" s="7" t="str">
        <f t="shared" si="45"/>
        <v>animation</v>
      </c>
      <c r="R509" t="s">
        <v>8270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42"/>
        <v>8.0000000000000002E-3</v>
      </c>
      <c r="O510" s="7">
        <f t="shared" si="43"/>
        <v>133.33333333333334</v>
      </c>
      <c r="P510" s="7" t="str">
        <f t="shared" si="44"/>
        <v>film &amp; video</v>
      </c>
      <c r="Q510" s="7" t="str">
        <f t="shared" si="45"/>
        <v>animation</v>
      </c>
      <c r="R510" t="s">
        <v>8270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42"/>
        <v>2E-3</v>
      </c>
      <c r="O511" s="7">
        <f t="shared" si="43"/>
        <v>10</v>
      </c>
      <c r="P511" s="7" t="str">
        <f t="shared" si="44"/>
        <v>film &amp; video</v>
      </c>
      <c r="Q511" s="7" t="str">
        <f t="shared" si="45"/>
        <v>animation</v>
      </c>
      <c r="R511" t="s">
        <v>8270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42"/>
        <v>0</v>
      </c>
      <c r="O512" s="7" t="e">
        <f t="shared" si="43"/>
        <v>#DIV/0!</v>
      </c>
      <c r="P512" s="7" t="str">
        <f t="shared" si="44"/>
        <v>film &amp; video</v>
      </c>
      <c r="Q512" s="7" t="str">
        <f t="shared" si="45"/>
        <v>animation</v>
      </c>
      <c r="R512" t="s">
        <v>8270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42"/>
        <v>0.03</v>
      </c>
      <c r="O513" s="7">
        <f t="shared" si="43"/>
        <v>30</v>
      </c>
      <c r="P513" s="7" t="str">
        <f t="shared" si="44"/>
        <v>film &amp; video</v>
      </c>
      <c r="Q513" s="7" t="str">
        <f t="shared" si="45"/>
        <v>animation</v>
      </c>
      <c r="R513" t="s">
        <v>8270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ref="N514:N577" si="48">E514/D514</f>
        <v>1.3749999999999999E-3</v>
      </c>
      <c r="O514" s="7">
        <f t="shared" ref="O514:O577" si="49">E514/L514</f>
        <v>5.5</v>
      </c>
      <c r="P514" s="7" t="str">
        <f t="shared" si="44"/>
        <v>film &amp; video</v>
      </c>
      <c r="Q514" s="7" t="str">
        <f t="shared" si="45"/>
        <v>animation</v>
      </c>
      <c r="R514" t="s">
        <v>8270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si="48"/>
        <v>0.13924</v>
      </c>
      <c r="O515" s="7">
        <f t="shared" si="49"/>
        <v>102.38235294117646</v>
      </c>
      <c r="P515" s="7" t="str">
        <f t="shared" ref="P515:P578" si="50">LEFT(R515, SEARCH("/",R515)-1)</f>
        <v>film &amp; video</v>
      </c>
      <c r="Q515" s="7" t="str">
        <f t="shared" ref="Q515:Q578" si="51">RIGHT(R515,LEN(R515)-SEARCH("/",R515))</f>
        <v>animation</v>
      </c>
      <c r="R515" t="s">
        <v>8270</v>
      </c>
      <c r="S515" s="13">
        <f t="shared" ref="S515:S578" si="52">J515/(60*60*24)+DATE(1970,1,1)</f>
        <v>42552.653993055559</v>
      </c>
      <c r="T515" s="13">
        <f t="shared" ref="T515:T578" si="53">I515/(60*60*24)+DATE(1970,1,1)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48"/>
        <v>3.3333333333333333E-2</v>
      </c>
      <c r="O516" s="7">
        <f t="shared" si="49"/>
        <v>16.666666666666668</v>
      </c>
      <c r="P516" s="7" t="str">
        <f t="shared" si="50"/>
        <v>film &amp; video</v>
      </c>
      <c r="Q516" s="7" t="str">
        <f t="shared" si="51"/>
        <v>animation</v>
      </c>
      <c r="R516" t="s">
        <v>8270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48"/>
        <v>0.25413402061855672</v>
      </c>
      <c r="O517" s="7">
        <f t="shared" si="49"/>
        <v>725.02941176470586</v>
      </c>
      <c r="P517" s="7" t="str">
        <f t="shared" si="50"/>
        <v>film &amp; video</v>
      </c>
      <c r="Q517" s="7" t="str">
        <f t="shared" si="51"/>
        <v>animation</v>
      </c>
      <c r="R517" t="s">
        <v>8270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48"/>
        <v>0</v>
      </c>
      <c r="O518" s="7" t="e">
        <f t="shared" si="49"/>
        <v>#DIV/0!</v>
      </c>
      <c r="P518" s="7" t="str">
        <f t="shared" si="50"/>
        <v>film &amp; video</v>
      </c>
      <c r="Q518" s="7" t="str">
        <f t="shared" si="51"/>
        <v>animation</v>
      </c>
      <c r="R518" t="s">
        <v>8270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48"/>
        <v>1.3666666666666667E-2</v>
      </c>
      <c r="O519" s="7">
        <f t="shared" si="49"/>
        <v>68.333333333333329</v>
      </c>
      <c r="P519" s="7" t="str">
        <f t="shared" si="50"/>
        <v>film &amp; video</v>
      </c>
      <c r="Q519" s="7" t="str">
        <f t="shared" si="51"/>
        <v>animation</v>
      </c>
      <c r="R519" t="s">
        <v>8270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48"/>
        <v>0</v>
      </c>
      <c r="O520" s="7" t="e">
        <f t="shared" si="49"/>
        <v>#DIV/0!</v>
      </c>
      <c r="P520" s="7" t="str">
        <f t="shared" si="50"/>
        <v>film &amp; video</v>
      </c>
      <c r="Q520" s="7" t="str">
        <f t="shared" si="51"/>
        <v>animation</v>
      </c>
      <c r="R520" t="s">
        <v>8270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48"/>
        <v>0.22881426547787684</v>
      </c>
      <c r="O521" s="7">
        <f t="shared" si="49"/>
        <v>39.228571428571428</v>
      </c>
      <c r="P521" s="7" t="str">
        <f t="shared" si="50"/>
        <v>film &amp; video</v>
      </c>
      <c r="Q521" s="7" t="str">
        <f t="shared" si="51"/>
        <v>animation</v>
      </c>
      <c r="R521" t="s">
        <v>8270</v>
      </c>
      <c r="S521" s="13">
        <f t="shared" si="52"/>
        <v>41218.391446759255</v>
      </c>
      <c r="T521" s="13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48"/>
        <v>1.0209999999999999</v>
      </c>
      <c r="O522" s="7">
        <f t="shared" si="49"/>
        <v>150.14705882352942</v>
      </c>
      <c r="P522" s="7" t="str">
        <f t="shared" si="50"/>
        <v>theater</v>
      </c>
      <c r="Q522" s="7" t="str">
        <f t="shared" si="51"/>
        <v>plays</v>
      </c>
      <c r="R522" t="s">
        <v>8271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48"/>
        <v>1.0464</v>
      </c>
      <c r="O523" s="7">
        <f t="shared" si="49"/>
        <v>93.428571428571431</v>
      </c>
      <c r="P523" s="7" t="str">
        <f t="shared" si="50"/>
        <v>theater</v>
      </c>
      <c r="Q523" s="7" t="str">
        <f t="shared" si="51"/>
        <v>plays</v>
      </c>
      <c r="R523" t="s">
        <v>8271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48"/>
        <v>1.1466666666666667</v>
      </c>
      <c r="O524" s="7">
        <f t="shared" si="49"/>
        <v>110.96774193548387</v>
      </c>
      <c r="P524" s="7" t="str">
        <f t="shared" si="50"/>
        <v>theater</v>
      </c>
      <c r="Q524" s="7" t="str">
        <f t="shared" si="51"/>
        <v>plays</v>
      </c>
      <c r="R524" t="s">
        <v>8271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48"/>
        <v>1.206</v>
      </c>
      <c r="O525" s="7">
        <f t="shared" si="49"/>
        <v>71.785714285714292</v>
      </c>
      <c r="P525" s="7" t="str">
        <f t="shared" si="50"/>
        <v>theater</v>
      </c>
      <c r="Q525" s="7" t="str">
        <f t="shared" si="51"/>
        <v>plays</v>
      </c>
      <c r="R525" t="s">
        <v>8271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48"/>
        <v>1.0867285714285715</v>
      </c>
      <c r="O526" s="7">
        <f t="shared" si="49"/>
        <v>29.258076923076924</v>
      </c>
      <c r="P526" s="7" t="str">
        <f t="shared" si="50"/>
        <v>theater</v>
      </c>
      <c r="Q526" s="7" t="str">
        <f t="shared" si="51"/>
        <v>plays</v>
      </c>
      <c r="R526" t="s">
        <v>8271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48"/>
        <v>1</v>
      </c>
      <c r="O527" s="7">
        <f t="shared" si="49"/>
        <v>1000</v>
      </c>
      <c r="P527" s="7" t="str">
        <f t="shared" si="50"/>
        <v>theater</v>
      </c>
      <c r="Q527" s="7" t="str">
        <f t="shared" si="51"/>
        <v>plays</v>
      </c>
      <c r="R527" t="s">
        <v>8271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48"/>
        <v>1.1399999999999999</v>
      </c>
      <c r="O528" s="7">
        <f t="shared" si="49"/>
        <v>74.347826086956516</v>
      </c>
      <c r="P528" s="7" t="str">
        <f t="shared" si="50"/>
        <v>theater</v>
      </c>
      <c r="Q528" s="7" t="str">
        <f t="shared" si="51"/>
        <v>plays</v>
      </c>
      <c r="R528" t="s">
        <v>8271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48"/>
        <v>1.0085</v>
      </c>
      <c r="O529" s="7">
        <f t="shared" si="49"/>
        <v>63.829113924050631</v>
      </c>
      <c r="P529" s="7" t="str">
        <f t="shared" si="50"/>
        <v>theater</v>
      </c>
      <c r="Q529" s="7" t="str">
        <f t="shared" si="51"/>
        <v>plays</v>
      </c>
      <c r="R529" t="s">
        <v>8271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48"/>
        <v>1.1565217391304348</v>
      </c>
      <c r="O530" s="7">
        <f t="shared" si="49"/>
        <v>44.333333333333336</v>
      </c>
      <c r="P530" s="7" t="str">
        <f t="shared" si="50"/>
        <v>theater</v>
      </c>
      <c r="Q530" s="7" t="str">
        <f t="shared" si="51"/>
        <v>plays</v>
      </c>
      <c r="R530" t="s">
        <v>8271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48"/>
        <v>1.3041666666666667</v>
      </c>
      <c r="O531" s="7">
        <f t="shared" si="49"/>
        <v>86.944444444444443</v>
      </c>
      <c r="P531" s="7" t="str">
        <f t="shared" si="50"/>
        <v>theater</v>
      </c>
      <c r="Q531" s="7" t="str">
        <f t="shared" si="51"/>
        <v>plays</v>
      </c>
      <c r="R531" t="s">
        <v>8271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48"/>
        <v>1.0778267254038179</v>
      </c>
      <c r="O532" s="7">
        <f t="shared" si="49"/>
        <v>126.55172413793103</v>
      </c>
      <c r="P532" s="7" t="str">
        <f t="shared" si="50"/>
        <v>theater</v>
      </c>
      <c r="Q532" s="7" t="str">
        <f t="shared" si="51"/>
        <v>plays</v>
      </c>
      <c r="R532" t="s">
        <v>8271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48"/>
        <v>1</v>
      </c>
      <c r="O533" s="7">
        <f t="shared" si="49"/>
        <v>129.03225806451613</v>
      </c>
      <c r="P533" s="7" t="str">
        <f t="shared" si="50"/>
        <v>theater</v>
      </c>
      <c r="Q533" s="7" t="str">
        <f t="shared" si="51"/>
        <v>plays</v>
      </c>
      <c r="R533" t="s">
        <v>8271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48"/>
        <v>1.2324999999999999</v>
      </c>
      <c r="O534" s="7">
        <f t="shared" si="49"/>
        <v>71.242774566473983</v>
      </c>
      <c r="P534" s="7" t="str">
        <f t="shared" si="50"/>
        <v>theater</v>
      </c>
      <c r="Q534" s="7" t="str">
        <f t="shared" si="51"/>
        <v>plays</v>
      </c>
      <c r="R534" t="s">
        <v>8271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48"/>
        <v>1.002</v>
      </c>
      <c r="O535" s="7">
        <f t="shared" si="49"/>
        <v>117.88235294117646</v>
      </c>
      <c r="P535" s="7" t="str">
        <f t="shared" si="50"/>
        <v>theater</v>
      </c>
      <c r="Q535" s="7" t="str">
        <f t="shared" si="51"/>
        <v>plays</v>
      </c>
      <c r="R535" t="s">
        <v>8271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48"/>
        <v>1.0466666666666666</v>
      </c>
      <c r="O536" s="7">
        <f t="shared" si="49"/>
        <v>327.08333333333331</v>
      </c>
      <c r="P536" s="7" t="str">
        <f t="shared" si="50"/>
        <v>theater</v>
      </c>
      <c r="Q536" s="7" t="str">
        <f t="shared" si="51"/>
        <v>plays</v>
      </c>
      <c r="R536" t="s">
        <v>8271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48"/>
        <v>1.0249999999999999</v>
      </c>
      <c r="O537" s="7">
        <f t="shared" si="49"/>
        <v>34.745762711864408</v>
      </c>
      <c r="P537" s="7" t="str">
        <f t="shared" si="50"/>
        <v>theater</v>
      </c>
      <c r="Q537" s="7" t="str">
        <f t="shared" si="51"/>
        <v>plays</v>
      </c>
      <c r="R537" t="s">
        <v>8271</v>
      </c>
      <c r="S537" s="13">
        <f t="shared" si="52"/>
        <v>42711.54519675926</v>
      </c>
      <c r="T537" s="13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48"/>
        <v>1.1825757575757576</v>
      </c>
      <c r="O538" s="7">
        <f t="shared" si="49"/>
        <v>100.06410256410257</v>
      </c>
      <c r="P538" s="7" t="str">
        <f t="shared" si="50"/>
        <v>theater</v>
      </c>
      <c r="Q538" s="7" t="str">
        <f t="shared" si="51"/>
        <v>plays</v>
      </c>
      <c r="R538" t="s">
        <v>8271</v>
      </c>
      <c r="S538" s="13">
        <f t="shared" si="52"/>
        <v>42179.344988425924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48"/>
        <v>1.2050000000000001</v>
      </c>
      <c r="O539" s="7">
        <f t="shared" si="49"/>
        <v>40.847457627118644</v>
      </c>
      <c r="P539" s="7" t="str">
        <f t="shared" si="50"/>
        <v>theater</v>
      </c>
      <c r="Q539" s="7" t="str">
        <f t="shared" si="51"/>
        <v>plays</v>
      </c>
      <c r="R539" t="s">
        <v>8271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48"/>
        <v>3.0242</v>
      </c>
      <c r="O540" s="7">
        <f t="shared" si="49"/>
        <v>252.01666666666668</v>
      </c>
      <c r="P540" s="7" t="str">
        <f t="shared" si="50"/>
        <v>theater</v>
      </c>
      <c r="Q540" s="7" t="str">
        <f t="shared" si="51"/>
        <v>plays</v>
      </c>
      <c r="R540" t="s">
        <v>8271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48"/>
        <v>1.00644</v>
      </c>
      <c r="O541" s="7">
        <f t="shared" si="49"/>
        <v>25.161000000000001</v>
      </c>
      <c r="P541" s="7" t="str">
        <f t="shared" si="50"/>
        <v>theater</v>
      </c>
      <c r="Q541" s="7" t="str">
        <f t="shared" si="51"/>
        <v>plays</v>
      </c>
      <c r="R541" t="s">
        <v>8271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48"/>
        <v>6.666666666666667E-5</v>
      </c>
      <c r="O542" s="7">
        <f t="shared" si="49"/>
        <v>1</v>
      </c>
      <c r="P542" s="7" t="str">
        <f t="shared" si="50"/>
        <v>technology</v>
      </c>
      <c r="Q542" s="7" t="str">
        <f t="shared" si="51"/>
        <v>web</v>
      </c>
      <c r="R542" t="s">
        <v>8272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48"/>
        <v>5.5555555555555558E-3</v>
      </c>
      <c r="O543" s="7">
        <f t="shared" si="49"/>
        <v>25</v>
      </c>
      <c r="P543" s="7" t="str">
        <f t="shared" si="50"/>
        <v>technology</v>
      </c>
      <c r="Q543" s="7" t="str">
        <f t="shared" si="51"/>
        <v>web</v>
      </c>
      <c r="R543" t="s">
        <v>8272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48"/>
        <v>3.9999999999999998E-6</v>
      </c>
      <c r="O544" s="7">
        <f t="shared" si="49"/>
        <v>1</v>
      </c>
      <c r="P544" s="7" t="str">
        <f t="shared" si="50"/>
        <v>technology</v>
      </c>
      <c r="Q544" s="7" t="str">
        <f t="shared" si="51"/>
        <v>web</v>
      </c>
      <c r="R544" t="s">
        <v>8272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48"/>
        <v>3.1818181818181819E-3</v>
      </c>
      <c r="O545" s="7">
        <f t="shared" si="49"/>
        <v>35</v>
      </c>
      <c r="P545" s="7" t="str">
        <f t="shared" si="50"/>
        <v>technology</v>
      </c>
      <c r="Q545" s="7" t="str">
        <f t="shared" si="51"/>
        <v>web</v>
      </c>
      <c r="R545" t="s">
        <v>8272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48"/>
        <v>1.2E-2</v>
      </c>
      <c r="O546" s="7">
        <f t="shared" si="49"/>
        <v>3</v>
      </c>
      <c r="P546" s="7" t="str">
        <f t="shared" si="50"/>
        <v>technology</v>
      </c>
      <c r="Q546" s="7" t="str">
        <f t="shared" si="51"/>
        <v>web</v>
      </c>
      <c r="R546" t="s">
        <v>8272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48"/>
        <v>0.27383999999999997</v>
      </c>
      <c r="O547" s="7">
        <f t="shared" si="49"/>
        <v>402.70588235294116</v>
      </c>
      <c r="P547" s="7" t="str">
        <f t="shared" si="50"/>
        <v>technology</v>
      </c>
      <c r="Q547" s="7" t="str">
        <f t="shared" si="51"/>
        <v>web</v>
      </c>
      <c r="R547" t="s">
        <v>8272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48"/>
        <v>8.6666666666666663E-4</v>
      </c>
      <c r="O548" s="7">
        <f t="shared" si="49"/>
        <v>26</v>
      </c>
      <c r="P548" s="7" t="str">
        <f t="shared" si="50"/>
        <v>technology</v>
      </c>
      <c r="Q548" s="7" t="str">
        <f t="shared" si="51"/>
        <v>web</v>
      </c>
      <c r="R548" t="s">
        <v>8272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48"/>
        <v>0</v>
      </c>
      <c r="O549" s="7" t="e">
        <f t="shared" si="49"/>
        <v>#DIV/0!</v>
      </c>
      <c r="P549" s="7" t="str">
        <f t="shared" si="50"/>
        <v>technology</v>
      </c>
      <c r="Q549" s="7" t="str">
        <f t="shared" si="51"/>
        <v>web</v>
      </c>
      <c r="R549" t="s">
        <v>8272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48"/>
        <v>8.9999999999999998E-4</v>
      </c>
      <c r="O550" s="7">
        <f t="shared" si="49"/>
        <v>9</v>
      </c>
      <c r="P550" s="7" t="str">
        <f t="shared" si="50"/>
        <v>technology</v>
      </c>
      <c r="Q550" s="7" t="str">
        <f t="shared" si="51"/>
        <v>web</v>
      </c>
      <c r="R550" t="s">
        <v>8272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48"/>
        <v>2.7199999999999998E-2</v>
      </c>
      <c r="O551" s="7">
        <f t="shared" si="49"/>
        <v>8.5</v>
      </c>
      <c r="P551" s="7" t="str">
        <f t="shared" si="50"/>
        <v>technology</v>
      </c>
      <c r="Q551" s="7" t="str">
        <f t="shared" si="51"/>
        <v>web</v>
      </c>
      <c r="R551" t="s">
        <v>8272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48"/>
        <v>7.0000000000000001E-3</v>
      </c>
      <c r="O552" s="7">
        <f t="shared" si="49"/>
        <v>8.75</v>
      </c>
      <c r="P552" s="7" t="str">
        <f t="shared" si="50"/>
        <v>technology</v>
      </c>
      <c r="Q552" s="7" t="str">
        <f t="shared" si="51"/>
        <v>web</v>
      </c>
      <c r="R552" t="s">
        <v>8272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48"/>
        <v>5.0413333333333331E-2</v>
      </c>
      <c r="O553" s="7">
        <f t="shared" si="49"/>
        <v>135.03571428571428</v>
      </c>
      <c r="P553" s="7" t="str">
        <f t="shared" si="50"/>
        <v>technology</v>
      </c>
      <c r="Q553" s="7" t="str">
        <f t="shared" si="51"/>
        <v>web</v>
      </c>
      <c r="R553" t="s">
        <v>8272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48"/>
        <v>0</v>
      </c>
      <c r="O554" s="7" t="e">
        <f t="shared" si="49"/>
        <v>#DIV/0!</v>
      </c>
      <c r="P554" s="7" t="str">
        <f t="shared" si="50"/>
        <v>technology</v>
      </c>
      <c r="Q554" s="7" t="str">
        <f t="shared" si="51"/>
        <v>web</v>
      </c>
      <c r="R554" t="s">
        <v>8272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48"/>
        <v>4.9199999999999999E-3</v>
      </c>
      <c r="O555" s="7">
        <f t="shared" si="49"/>
        <v>20.5</v>
      </c>
      <c r="P555" s="7" t="str">
        <f t="shared" si="50"/>
        <v>technology</v>
      </c>
      <c r="Q555" s="7" t="str">
        <f t="shared" si="51"/>
        <v>web</v>
      </c>
      <c r="R555" t="s">
        <v>8272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48"/>
        <v>0.36589147286821705</v>
      </c>
      <c r="O556" s="7">
        <f t="shared" si="49"/>
        <v>64.36363636363636</v>
      </c>
      <c r="P556" s="7" t="str">
        <f t="shared" si="50"/>
        <v>technology</v>
      </c>
      <c r="Q556" s="7" t="str">
        <f t="shared" si="51"/>
        <v>web</v>
      </c>
      <c r="R556" t="s">
        <v>8272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48"/>
        <v>0</v>
      </c>
      <c r="O557" s="7" t="e">
        <f t="shared" si="49"/>
        <v>#DIV/0!</v>
      </c>
      <c r="P557" s="7" t="str">
        <f t="shared" si="50"/>
        <v>technology</v>
      </c>
      <c r="Q557" s="7" t="str">
        <f t="shared" si="51"/>
        <v>web</v>
      </c>
      <c r="R557" t="s">
        <v>8272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48"/>
        <v>2.5000000000000001E-2</v>
      </c>
      <c r="O558" s="7">
        <f t="shared" si="49"/>
        <v>200</v>
      </c>
      <c r="P558" s="7" t="str">
        <f t="shared" si="50"/>
        <v>technology</v>
      </c>
      <c r="Q558" s="7" t="str">
        <f t="shared" si="51"/>
        <v>web</v>
      </c>
      <c r="R558" t="s">
        <v>8272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48"/>
        <v>9.1066666666666674E-3</v>
      </c>
      <c r="O559" s="7">
        <f t="shared" si="49"/>
        <v>68.3</v>
      </c>
      <c r="P559" s="7" t="str">
        <f t="shared" si="50"/>
        <v>technology</v>
      </c>
      <c r="Q559" s="7" t="str">
        <f t="shared" si="51"/>
        <v>web</v>
      </c>
      <c r="R559" t="s">
        <v>8272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48"/>
        <v>0</v>
      </c>
      <c r="O560" s="7" t="e">
        <f t="shared" si="49"/>
        <v>#DIV/0!</v>
      </c>
      <c r="P560" s="7" t="str">
        <f t="shared" si="50"/>
        <v>technology</v>
      </c>
      <c r="Q560" s="7" t="str">
        <f t="shared" si="51"/>
        <v>web</v>
      </c>
      <c r="R560" t="s">
        <v>8272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48"/>
        <v>2.0833333333333335E-4</v>
      </c>
      <c r="O561" s="7">
        <f t="shared" si="49"/>
        <v>50</v>
      </c>
      <c r="P561" s="7" t="str">
        <f t="shared" si="50"/>
        <v>technology</v>
      </c>
      <c r="Q561" s="7" t="str">
        <f t="shared" si="51"/>
        <v>web</v>
      </c>
      <c r="R561" t="s">
        <v>8272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48"/>
        <v>1.2E-4</v>
      </c>
      <c r="O562" s="7">
        <f t="shared" si="49"/>
        <v>4</v>
      </c>
      <c r="P562" s="7" t="str">
        <f t="shared" si="50"/>
        <v>technology</v>
      </c>
      <c r="Q562" s="7" t="str">
        <f t="shared" si="51"/>
        <v>web</v>
      </c>
      <c r="R562" t="s">
        <v>8272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48"/>
        <v>3.6666666666666666E-3</v>
      </c>
      <c r="O563" s="7">
        <f t="shared" si="49"/>
        <v>27.5</v>
      </c>
      <c r="P563" s="7" t="str">
        <f t="shared" si="50"/>
        <v>technology</v>
      </c>
      <c r="Q563" s="7" t="str">
        <f t="shared" si="51"/>
        <v>web</v>
      </c>
      <c r="R563" t="s">
        <v>8272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48"/>
        <v>0</v>
      </c>
      <c r="O564" s="7" t="e">
        <f t="shared" si="49"/>
        <v>#DIV/0!</v>
      </c>
      <c r="P564" s="7" t="str">
        <f t="shared" si="50"/>
        <v>technology</v>
      </c>
      <c r="Q564" s="7" t="str">
        <f t="shared" si="51"/>
        <v>web</v>
      </c>
      <c r="R564" t="s">
        <v>8272</v>
      </c>
      <c r="S564" s="13">
        <f t="shared" si="52"/>
        <v>42692.389062499999</v>
      </c>
      <c r="T564" s="13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48"/>
        <v>9.0666666666666662E-4</v>
      </c>
      <c r="O565" s="7">
        <f t="shared" si="49"/>
        <v>34</v>
      </c>
      <c r="P565" s="7" t="str">
        <f t="shared" si="50"/>
        <v>technology</v>
      </c>
      <c r="Q565" s="7" t="str">
        <f t="shared" si="51"/>
        <v>web</v>
      </c>
      <c r="R565" t="s">
        <v>8272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48"/>
        <v>5.5555555555555558E-5</v>
      </c>
      <c r="O566" s="7">
        <f t="shared" si="49"/>
        <v>1</v>
      </c>
      <c r="P566" s="7" t="str">
        <f t="shared" si="50"/>
        <v>technology</v>
      </c>
      <c r="Q566" s="7" t="str">
        <f t="shared" si="51"/>
        <v>web</v>
      </c>
      <c r="R566" t="s">
        <v>8272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48"/>
        <v>0</v>
      </c>
      <c r="O567" s="7" t="e">
        <f t="shared" si="49"/>
        <v>#DIV/0!</v>
      </c>
      <c r="P567" s="7" t="str">
        <f t="shared" si="50"/>
        <v>technology</v>
      </c>
      <c r="Q567" s="7" t="str">
        <f t="shared" si="51"/>
        <v>web</v>
      </c>
      <c r="R567" t="s">
        <v>8272</v>
      </c>
      <c r="S567" s="13">
        <f t="shared" si="52"/>
        <v>42165.78528935185</v>
      </c>
      <c r="T567" s="13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48"/>
        <v>2.0000000000000001E-4</v>
      </c>
      <c r="O568" s="7">
        <f t="shared" si="49"/>
        <v>1</v>
      </c>
      <c r="P568" s="7" t="str">
        <f t="shared" si="50"/>
        <v>technology</v>
      </c>
      <c r="Q568" s="7" t="str">
        <f t="shared" si="51"/>
        <v>web</v>
      </c>
      <c r="R568" t="s">
        <v>8272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48"/>
        <v>0</v>
      </c>
      <c r="O569" s="7" t="e">
        <f t="shared" si="49"/>
        <v>#DIV/0!</v>
      </c>
      <c r="P569" s="7" t="str">
        <f t="shared" si="50"/>
        <v>technology</v>
      </c>
      <c r="Q569" s="7" t="str">
        <f t="shared" si="51"/>
        <v>web</v>
      </c>
      <c r="R569" t="s">
        <v>8272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48"/>
        <v>0.01</v>
      </c>
      <c r="O570" s="7">
        <f t="shared" si="49"/>
        <v>49</v>
      </c>
      <c r="P570" s="7" t="str">
        <f t="shared" si="50"/>
        <v>technology</v>
      </c>
      <c r="Q570" s="7" t="str">
        <f t="shared" si="51"/>
        <v>web</v>
      </c>
      <c r="R570" t="s">
        <v>8272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48"/>
        <v>8.0000000000000002E-3</v>
      </c>
      <c r="O571" s="7">
        <f t="shared" si="49"/>
        <v>20</v>
      </c>
      <c r="P571" s="7" t="str">
        <f t="shared" si="50"/>
        <v>technology</v>
      </c>
      <c r="Q571" s="7" t="str">
        <f t="shared" si="51"/>
        <v>web</v>
      </c>
      <c r="R571" t="s">
        <v>8272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48"/>
        <v>1.6705882352941177E-3</v>
      </c>
      <c r="O572" s="7">
        <f t="shared" si="49"/>
        <v>142</v>
      </c>
      <c r="P572" s="7" t="str">
        <f t="shared" si="50"/>
        <v>technology</v>
      </c>
      <c r="Q572" s="7" t="str">
        <f t="shared" si="51"/>
        <v>web</v>
      </c>
      <c r="R572" t="s">
        <v>8272</v>
      </c>
      <c r="S572" s="13">
        <f t="shared" si="52"/>
        <v>42388.798252314809</v>
      </c>
      <c r="T572" s="13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48"/>
        <v>4.2399999999999998E-3</v>
      </c>
      <c r="O573" s="7">
        <f t="shared" si="49"/>
        <v>53</v>
      </c>
      <c r="P573" s="7" t="str">
        <f t="shared" si="50"/>
        <v>technology</v>
      </c>
      <c r="Q573" s="7" t="str">
        <f t="shared" si="51"/>
        <v>web</v>
      </c>
      <c r="R573" t="s">
        <v>8272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48"/>
        <v>0</v>
      </c>
      <c r="O574" s="7" t="e">
        <f t="shared" si="49"/>
        <v>#DIV/0!</v>
      </c>
      <c r="P574" s="7" t="str">
        <f t="shared" si="50"/>
        <v>technology</v>
      </c>
      <c r="Q574" s="7" t="str">
        <f t="shared" si="51"/>
        <v>web</v>
      </c>
      <c r="R574" t="s">
        <v>8272</v>
      </c>
      <c r="S574" s="13">
        <f t="shared" si="52"/>
        <v>42282.716296296298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48"/>
        <v>3.892538925389254E-3</v>
      </c>
      <c r="O575" s="7">
        <f t="shared" si="49"/>
        <v>38.444444444444443</v>
      </c>
      <c r="P575" s="7" t="str">
        <f t="shared" si="50"/>
        <v>technology</v>
      </c>
      <c r="Q575" s="7" t="str">
        <f t="shared" si="51"/>
        <v>web</v>
      </c>
      <c r="R575" t="s">
        <v>8272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48"/>
        <v>7.1556350626118068E-3</v>
      </c>
      <c r="O576" s="7">
        <f t="shared" si="49"/>
        <v>20</v>
      </c>
      <c r="P576" s="7" t="str">
        <f t="shared" si="50"/>
        <v>technology</v>
      </c>
      <c r="Q576" s="7" t="str">
        <f t="shared" si="51"/>
        <v>web</v>
      </c>
      <c r="R576" t="s">
        <v>8272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48"/>
        <v>4.3166666666666666E-3</v>
      </c>
      <c r="O577" s="7">
        <f t="shared" si="49"/>
        <v>64.75</v>
      </c>
      <c r="P577" s="7" t="str">
        <f t="shared" si="50"/>
        <v>technology</v>
      </c>
      <c r="Q577" s="7" t="str">
        <f t="shared" si="51"/>
        <v>web</v>
      </c>
      <c r="R577" t="s">
        <v>8272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ref="N578:N641" si="54">E578/D578</f>
        <v>1.2500000000000001E-5</v>
      </c>
      <c r="O578" s="7">
        <f t="shared" ref="O578:O641" si="55">E578/L578</f>
        <v>1</v>
      </c>
      <c r="P578" s="7" t="str">
        <f t="shared" si="50"/>
        <v>technology</v>
      </c>
      <c r="Q578" s="7" t="str">
        <f t="shared" si="51"/>
        <v>web</v>
      </c>
      <c r="R578" t="s">
        <v>8272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si="54"/>
        <v>2E-3</v>
      </c>
      <c r="O579" s="7">
        <f t="shared" si="55"/>
        <v>10</v>
      </c>
      <c r="P579" s="7" t="str">
        <f t="shared" ref="P579:P642" si="56">LEFT(R579, SEARCH("/",R579)-1)</f>
        <v>technology</v>
      </c>
      <c r="Q579" s="7" t="str">
        <f t="shared" ref="Q579:Q642" si="57">RIGHT(R579,LEN(R579)-SEARCH("/",R579))</f>
        <v>web</v>
      </c>
      <c r="R579" t="s">
        <v>8272</v>
      </c>
      <c r="S579" s="13">
        <f t="shared" ref="S579:S642" si="58">J579/(60*60*24)+DATE(1970,1,1)</f>
        <v>42450.589143518519</v>
      </c>
      <c r="T579" s="13">
        <f t="shared" ref="T579:T642" si="59">I579/(60*60*24)+DATE(1970,1,1)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54"/>
        <v>1.12E-4</v>
      </c>
      <c r="O580" s="7">
        <f t="shared" si="55"/>
        <v>2</v>
      </c>
      <c r="P580" s="7" t="str">
        <f t="shared" si="56"/>
        <v>technology</v>
      </c>
      <c r="Q580" s="7" t="str">
        <f t="shared" si="57"/>
        <v>web</v>
      </c>
      <c r="R580" t="s">
        <v>8272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54"/>
        <v>1.4583333333333334E-2</v>
      </c>
      <c r="O581" s="7">
        <f t="shared" si="55"/>
        <v>35</v>
      </c>
      <c r="P581" s="7" t="str">
        <f t="shared" si="56"/>
        <v>technology</v>
      </c>
      <c r="Q581" s="7" t="str">
        <f t="shared" si="57"/>
        <v>web</v>
      </c>
      <c r="R581" t="s">
        <v>8272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54"/>
        <v>3.3333333333333332E-4</v>
      </c>
      <c r="O582" s="7">
        <f t="shared" si="55"/>
        <v>1</v>
      </c>
      <c r="P582" s="7" t="str">
        <f t="shared" si="56"/>
        <v>technology</v>
      </c>
      <c r="Q582" s="7" t="str">
        <f t="shared" si="57"/>
        <v>web</v>
      </c>
      <c r="R582" t="s">
        <v>8272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54"/>
        <v>0</v>
      </c>
      <c r="O583" s="7" t="e">
        <f t="shared" si="55"/>
        <v>#DIV/0!</v>
      </c>
      <c r="P583" s="7" t="str">
        <f t="shared" si="56"/>
        <v>technology</v>
      </c>
      <c r="Q583" s="7" t="str">
        <f t="shared" si="57"/>
        <v>web</v>
      </c>
      <c r="R583" t="s">
        <v>8272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54"/>
        <v>0</v>
      </c>
      <c r="O584" s="7" t="e">
        <f t="shared" si="55"/>
        <v>#DIV/0!</v>
      </c>
      <c r="P584" s="7" t="str">
        <f t="shared" si="56"/>
        <v>technology</v>
      </c>
      <c r="Q584" s="7" t="str">
        <f t="shared" si="57"/>
        <v>web</v>
      </c>
      <c r="R584" t="s">
        <v>8272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54"/>
        <v>1.1111111111111112E-4</v>
      </c>
      <c r="O585" s="7">
        <f t="shared" si="55"/>
        <v>1</v>
      </c>
      <c r="P585" s="7" t="str">
        <f t="shared" si="56"/>
        <v>technology</v>
      </c>
      <c r="Q585" s="7" t="str">
        <f t="shared" si="57"/>
        <v>web</v>
      </c>
      <c r="R585" t="s">
        <v>8272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54"/>
        <v>0.01</v>
      </c>
      <c r="O586" s="7">
        <f t="shared" si="55"/>
        <v>5</v>
      </c>
      <c r="P586" s="7" t="str">
        <f t="shared" si="56"/>
        <v>technology</v>
      </c>
      <c r="Q586" s="7" t="str">
        <f t="shared" si="57"/>
        <v>web</v>
      </c>
      <c r="R586" t="s">
        <v>8272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54"/>
        <v>0</v>
      </c>
      <c r="O587" s="7" t="e">
        <f t="shared" si="55"/>
        <v>#DIV/0!</v>
      </c>
      <c r="P587" s="7" t="str">
        <f t="shared" si="56"/>
        <v>technology</v>
      </c>
      <c r="Q587" s="7" t="str">
        <f t="shared" si="57"/>
        <v>web</v>
      </c>
      <c r="R587" t="s">
        <v>8272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54"/>
        <v>5.5999999999999999E-3</v>
      </c>
      <c r="O588" s="7">
        <f t="shared" si="55"/>
        <v>14</v>
      </c>
      <c r="P588" s="7" t="str">
        <f t="shared" si="56"/>
        <v>technology</v>
      </c>
      <c r="Q588" s="7" t="str">
        <f t="shared" si="57"/>
        <v>web</v>
      </c>
      <c r="R588" t="s">
        <v>8272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54"/>
        <v>9.0833333333333335E-2</v>
      </c>
      <c r="O589" s="7">
        <f t="shared" si="55"/>
        <v>389.28571428571428</v>
      </c>
      <c r="P589" s="7" t="str">
        <f t="shared" si="56"/>
        <v>technology</v>
      </c>
      <c r="Q589" s="7" t="str">
        <f t="shared" si="57"/>
        <v>web</v>
      </c>
      <c r="R589" t="s">
        <v>8272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54"/>
        <v>3.3444444444444443E-2</v>
      </c>
      <c r="O590" s="7">
        <f t="shared" si="55"/>
        <v>150.5</v>
      </c>
      <c r="P590" s="7" t="str">
        <f t="shared" si="56"/>
        <v>technology</v>
      </c>
      <c r="Q590" s="7" t="str">
        <f t="shared" si="57"/>
        <v>web</v>
      </c>
      <c r="R590" t="s">
        <v>8272</v>
      </c>
      <c r="S590" s="13">
        <f t="shared" si="58"/>
        <v>42631.769513888888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54"/>
        <v>1.3333333333333334E-4</v>
      </c>
      <c r="O591" s="7">
        <f t="shared" si="55"/>
        <v>1</v>
      </c>
      <c r="P591" s="7" t="str">
        <f t="shared" si="56"/>
        <v>technology</v>
      </c>
      <c r="Q591" s="7" t="str">
        <f t="shared" si="57"/>
        <v>web</v>
      </c>
      <c r="R591" t="s">
        <v>8272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54"/>
        <v>4.4600000000000001E-2</v>
      </c>
      <c r="O592" s="7">
        <f t="shared" si="55"/>
        <v>24.777777777777779</v>
      </c>
      <c r="P592" s="7" t="str">
        <f t="shared" si="56"/>
        <v>technology</v>
      </c>
      <c r="Q592" s="7" t="str">
        <f t="shared" si="57"/>
        <v>web</v>
      </c>
      <c r="R592" t="s">
        <v>8272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54"/>
        <v>6.0999999999999997E-4</v>
      </c>
      <c r="O593" s="7">
        <f t="shared" si="55"/>
        <v>30.5</v>
      </c>
      <c r="P593" s="7" t="str">
        <f t="shared" si="56"/>
        <v>technology</v>
      </c>
      <c r="Q593" s="7" t="str">
        <f t="shared" si="57"/>
        <v>web</v>
      </c>
      <c r="R593" t="s">
        <v>8272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54"/>
        <v>3.3333333333333333E-2</v>
      </c>
      <c r="O594" s="7">
        <f t="shared" si="55"/>
        <v>250</v>
      </c>
      <c r="P594" s="7" t="str">
        <f t="shared" si="56"/>
        <v>technology</v>
      </c>
      <c r="Q594" s="7" t="str">
        <f t="shared" si="57"/>
        <v>web</v>
      </c>
      <c r="R594" t="s">
        <v>8272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54"/>
        <v>0.23</v>
      </c>
      <c r="O595" s="7">
        <f t="shared" si="55"/>
        <v>16.428571428571427</v>
      </c>
      <c r="P595" s="7" t="str">
        <f t="shared" si="56"/>
        <v>technology</v>
      </c>
      <c r="Q595" s="7" t="str">
        <f t="shared" si="57"/>
        <v>web</v>
      </c>
      <c r="R595" t="s">
        <v>8272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54"/>
        <v>1.0399999999999999E-3</v>
      </c>
      <c r="O596" s="7">
        <f t="shared" si="55"/>
        <v>13</v>
      </c>
      <c r="P596" s="7" t="str">
        <f t="shared" si="56"/>
        <v>technology</v>
      </c>
      <c r="Q596" s="7" t="str">
        <f t="shared" si="57"/>
        <v>web</v>
      </c>
      <c r="R596" t="s">
        <v>8272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54"/>
        <v>4.2599999999999999E-3</v>
      </c>
      <c r="O597" s="7">
        <f t="shared" si="55"/>
        <v>53.25</v>
      </c>
      <c r="P597" s="7" t="str">
        <f t="shared" si="56"/>
        <v>technology</v>
      </c>
      <c r="Q597" s="7" t="str">
        <f t="shared" si="57"/>
        <v>web</v>
      </c>
      <c r="R597" t="s">
        <v>8272</v>
      </c>
      <c r="S597" s="13">
        <f t="shared" si="58"/>
        <v>42083.069884259261</v>
      </c>
      <c r="T597" s="13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54"/>
        <v>2.9999999999999997E-4</v>
      </c>
      <c r="O598" s="7">
        <f t="shared" si="55"/>
        <v>3</v>
      </c>
      <c r="P598" s="7" t="str">
        <f t="shared" si="56"/>
        <v>technology</v>
      </c>
      <c r="Q598" s="7" t="str">
        <f t="shared" si="57"/>
        <v>web</v>
      </c>
      <c r="R598" t="s">
        <v>8272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54"/>
        <v>2.6666666666666666E-3</v>
      </c>
      <c r="O599" s="7">
        <f t="shared" si="55"/>
        <v>10</v>
      </c>
      <c r="P599" s="7" t="str">
        <f t="shared" si="56"/>
        <v>technology</v>
      </c>
      <c r="Q599" s="7" t="str">
        <f t="shared" si="57"/>
        <v>web</v>
      </c>
      <c r="R599" t="s">
        <v>8272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54"/>
        <v>0.34</v>
      </c>
      <c r="O600" s="7">
        <f t="shared" si="55"/>
        <v>121.42857142857143</v>
      </c>
      <c r="P600" s="7" t="str">
        <f t="shared" si="56"/>
        <v>technology</v>
      </c>
      <c r="Q600" s="7" t="str">
        <f t="shared" si="57"/>
        <v>web</v>
      </c>
      <c r="R600" t="s">
        <v>8272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54"/>
        <v>6.2E-4</v>
      </c>
      <c r="O601" s="7">
        <f t="shared" si="55"/>
        <v>15.5</v>
      </c>
      <c r="P601" s="7" t="str">
        <f t="shared" si="56"/>
        <v>technology</v>
      </c>
      <c r="Q601" s="7" t="str">
        <f t="shared" si="57"/>
        <v>web</v>
      </c>
      <c r="R601" t="s">
        <v>8272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54"/>
        <v>0.02</v>
      </c>
      <c r="O602" s="7">
        <f t="shared" si="55"/>
        <v>100</v>
      </c>
      <c r="P602" s="7" t="str">
        <f t="shared" si="56"/>
        <v>technology</v>
      </c>
      <c r="Q602" s="7" t="str">
        <f t="shared" si="57"/>
        <v>web</v>
      </c>
      <c r="R602" t="s">
        <v>8272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54"/>
        <v>1.4E-2</v>
      </c>
      <c r="O603" s="7">
        <f t="shared" si="55"/>
        <v>23.333333333333332</v>
      </c>
      <c r="P603" s="7" t="str">
        <f t="shared" si="56"/>
        <v>technology</v>
      </c>
      <c r="Q603" s="7" t="str">
        <f t="shared" si="57"/>
        <v>web</v>
      </c>
      <c r="R603" t="s">
        <v>8272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54"/>
        <v>0</v>
      </c>
      <c r="O604" s="7" t="e">
        <f t="shared" si="55"/>
        <v>#DIV/0!</v>
      </c>
      <c r="P604" s="7" t="str">
        <f t="shared" si="56"/>
        <v>technology</v>
      </c>
      <c r="Q604" s="7" t="str">
        <f t="shared" si="57"/>
        <v>web</v>
      </c>
      <c r="R604" t="s">
        <v>8272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54"/>
        <v>3.9334666666666664E-2</v>
      </c>
      <c r="O605" s="7">
        <f t="shared" si="55"/>
        <v>45.386153846153846</v>
      </c>
      <c r="P605" s="7" t="str">
        <f t="shared" si="56"/>
        <v>technology</v>
      </c>
      <c r="Q605" s="7" t="str">
        <f t="shared" si="57"/>
        <v>web</v>
      </c>
      <c r="R605" t="s">
        <v>8272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54"/>
        <v>0</v>
      </c>
      <c r="O606" s="7" t="e">
        <f t="shared" si="55"/>
        <v>#DIV/0!</v>
      </c>
      <c r="P606" s="7" t="str">
        <f t="shared" si="56"/>
        <v>technology</v>
      </c>
      <c r="Q606" s="7" t="str">
        <f t="shared" si="57"/>
        <v>web</v>
      </c>
      <c r="R606" t="s">
        <v>8272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54"/>
        <v>2.6200000000000001E-2</v>
      </c>
      <c r="O607" s="7">
        <f t="shared" si="55"/>
        <v>16.375</v>
      </c>
      <c r="P607" s="7" t="str">
        <f t="shared" si="56"/>
        <v>technology</v>
      </c>
      <c r="Q607" s="7" t="str">
        <f t="shared" si="57"/>
        <v>web</v>
      </c>
      <c r="R607" t="s">
        <v>8272</v>
      </c>
      <c r="S607" s="13">
        <f t="shared" si="58"/>
        <v>42194.357731481483</v>
      </c>
      <c r="T607" s="13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54"/>
        <v>2E-3</v>
      </c>
      <c r="O608" s="7">
        <f t="shared" si="55"/>
        <v>10</v>
      </c>
      <c r="P608" s="7" t="str">
        <f t="shared" si="56"/>
        <v>technology</v>
      </c>
      <c r="Q608" s="7" t="str">
        <f t="shared" si="57"/>
        <v>web</v>
      </c>
      <c r="R608" t="s">
        <v>8272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54"/>
        <v>0</v>
      </c>
      <c r="O609" s="7" t="e">
        <f t="shared" si="55"/>
        <v>#DIV/0!</v>
      </c>
      <c r="P609" s="7" t="str">
        <f t="shared" si="56"/>
        <v>technology</v>
      </c>
      <c r="Q609" s="7" t="str">
        <f t="shared" si="57"/>
        <v>web</v>
      </c>
      <c r="R609" t="s">
        <v>8272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54"/>
        <v>9.7400000000000004E-3</v>
      </c>
      <c r="O610" s="7">
        <f t="shared" si="55"/>
        <v>292.2</v>
      </c>
      <c r="P610" s="7" t="str">
        <f t="shared" si="56"/>
        <v>technology</v>
      </c>
      <c r="Q610" s="7" t="str">
        <f t="shared" si="57"/>
        <v>web</v>
      </c>
      <c r="R610" t="s">
        <v>8272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54"/>
        <v>6.41025641025641E-3</v>
      </c>
      <c r="O611" s="7">
        <f t="shared" si="55"/>
        <v>5</v>
      </c>
      <c r="P611" s="7" t="str">
        <f t="shared" si="56"/>
        <v>technology</v>
      </c>
      <c r="Q611" s="7" t="str">
        <f t="shared" si="57"/>
        <v>web</v>
      </c>
      <c r="R611" t="s">
        <v>8272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54"/>
        <v>0</v>
      </c>
      <c r="O612" s="7" t="e">
        <f t="shared" si="55"/>
        <v>#DIV/0!</v>
      </c>
      <c r="P612" s="7" t="str">
        <f t="shared" si="56"/>
        <v>technology</v>
      </c>
      <c r="Q612" s="7" t="str">
        <f t="shared" si="57"/>
        <v>web</v>
      </c>
      <c r="R612" t="s">
        <v>8272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54"/>
        <v>0</v>
      </c>
      <c r="O613" s="7" t="e">
        <f t="shared" si="55"/>
        <v>#DIV/0!</v>
      </c>
      <c r="P613" s="7" t="str">
        <f t="shared" si="56"/>
        <v>technology</v>
      </c>
      <c r="Q613" s="7" t="str">
        <f t="shared" si="57"/>
        <v>web</v>
      </c>
      <c r="R613" t="s">
        <v>8272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54"/>
        <v>0</v>
      </c>
      <c r="O614" s="7" t="e">
        <f t="shared" si="55"/>
        <v>#DIV/0!</v>
      </c>
      <c r="P614" s="7" t="str">
        <f t="shared" si="56"/>
        <v>technology</v>
      </c>
      <c r="Q614" s="7" t="str">
        <f t="shared" si="57"/>
        <v>web</v>
      </c>
      <c r="R614" t="s">
        <v>8272</v>
      </c>
      <c r="S614" s="13">
        <f t="shared" si="58"/>
        <v>42585.031782407408</v>
      </c>
      <c r="T614" s="13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54"/>
        <v>0.21363333333333334</v>
      </c>
      <c r="O615" s="7">
        <f t="shared" si="55"/>
        <v>105.93388429752066</v>
      </c>
      <c r="P615" s="7" t="str">
        <f t="shared" si="56"/>
        <v>technology</v>
      </c>
      <c r="Q615" s="7" t="str">
        <f t="shared" si="57"/>
        <v>web</v>
      </c>
      <c r="R615" t="s">
        <v>8272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54"/>
        <v>0</v>
      </c>
      <c r="O616" s="7" t="e">
        <f t="shared" si="55"/>
        <v>#DIV/0!</v>
      </c>
      <c r="P616" s="7" t="str">
        <f t="shared" si="56"/>
        <v>technology</v>
      </c>
      <c r="Q616" s="7" t="str">
        <f t="shared" si="57"/>
        <v>web</v>
      </c>
      <c r="R616" t="s">
        <v>8272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54"/>
        <v>0</v>
      </c>
      <c r="O617" s="7" t="e">
        <f t="shared" si="55"/>
        <v>#DIV/0!</v>
      </c>
      <c r="P617" s="7" t="str">
        <f t="shared" si="56"/>
        <v>technology</v>
      </c>
      <c r="Q617" s="7" t="str">
        <f t="shared" si="57"/>
        <v>web</v>
      </c>
      <c r="R617" t="s">
        <v>8272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54"/>
        <v>0</v>
      </c>
      <c r="O618" s="7" t="e">
        <f t="shared" si="55"/>
        <v>#DIV/0!</v>
      </c>
      <c r="P618" s="7" t="str">
        <f t="shared" si="56"/>
        <v>technology</v>
      </c>
      <c r="Q618" s="7" t="str">
        <f t="shared" si="57"/>
        <v>web</v>
      </c>
      <c r="R618" t="s">
        <v>8272</v>
      </c>
      <c r="S618" s="13">
        <f t="shared" si="58"/>
        <v>42761.376238425924</v>
      </c>
      <c r="T618" s="13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54"/>
        <v>0.03</v>
      </c>
      <c r="O619" s="7">
        <f t="shared" si="55"/>
        <v>20</v>
      </c>
      <c r="P619" s="7" t="str">
        <f t="shared" si="56"/>
        <v>technology</v>
      </c>
      <c r="Q619" s="7" t="str">
        <f t="shared" si="57"/>
        <v>web</v>
      </c>
      <c r="R619" t="s">
        <v>8272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54"/>
        <v>0</v>
      </c>
      <c r="O620" s="7" t="e">
        <f t="shared" si="55"/>
        <v>#DIV/0!</v>
      </c>
      <c r="P620" s="7" t="str">
        <f t="shared" si="56"/>
        <v>technology</v>
      </c>
      <c r="Q620" s="7" t="str">
        <f t="shared" si="57"/>
        <v>web</v>
      </c>
      <c r="R620" t="s">
        <v>8272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54"/>
        <v>3.9999999999999998E-7</v>
      </c>
      <c r="O621" s="7">
        <f t="shared" si="55"/>
        <v>1</v>
      </c>
      <c r="P621" s="7" t="str">
        <f t="shared" si="56"/>
        <v>technology</v>
      </c>
      <c r="Q621" s="7" t="str">
        <f t="shared" si="57"/>
        <v>web</v>
      </c>
      <c r="R621" t="s">
        <v>8272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54"/>
        <v>0.01</v>
      </c>
      <c r="O622" s="7">
        <f t="shared" si="55"/>
        <v>300</v>
      </c>
      <c r="P622" s="7" t="str">
        <f t="shared" si="56"/>
        <v>technology</v>
      </c>
      <c r="Q622" s="7" t="str">
        <f t="shared" si="57"/>
        <v>web</v>
      </c>
      <c r="R622" t="s">
        <v>8272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54"/>
        <v>1.044E-2</v>
      </c>
      <c r="O623" s="7">
        <f t="shared" si="55"/>
        <v>87</v>
      </c>
      <c r="P623" s="7" t="str">
        <f t="shared" si="56"/>
        <v>technology</v>
      </c>
      <c r="Q623" s="7" t="str">
        <f t="shared" si="57"/>
        <v>web</v>
      </c>
      <c r="R623" t="s">
        <v>8272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54"/>
        <v>5.6833333333333333E-2</v>
      </c>
      <c r="O624" s="7">
        <f t="shared" si="55"/>
        <v>37.888888888888886</v>
      </c>
      <c r="P624" s="7" t="str">
        <f t="shared" si="56"/>
        <v>technology</v>
      </c>
      <c r="Q624" s="7" t="str">
        <f t="shared" si="57"/>
        <v>web</v>
      </c>
      <c r="R624" t="s">
        <v>8272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54"/>
        <v>0</v>
      </c>
      <c r="O625" s="7" t="e">
        <f t="shared" si="55"/>
        <v>#DIV/0!</v>
      </c>
      <c r="P625" s="7" t="str">
        <f t="shared" si="56"/>
        <v>technology</v>
      </c>
      <c r="Q625" s="7" t="str">
        <f t="shared" si="57"/>
        <v>web</v>
      </c>
      <c r="R625" t="s">
        <v>8272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54"/>
        <v>0</v>
      </c>
      <c r="O626" s="7" t="e">
        <f t="shared" si="55"/>
        <v>#DIV/0!</v>
      </c>
      <c r="P626" s="7" t="str">
        <f t="shared" si="56"/>
        <v>technology</v>
      </c>
      <c r="Q626" s="7" t="str">
        <f t="shared" si="57"/>
        <v>web</v>
      </c>
      <c r="R626" t="s">
        <v>8272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54"/>
        <v>0</v>
      </c>
      <c r="O627" s="7" t="e">
        <f t="shared" si="55"/>
        <v>#DIV/0!</v>
      </c>
      <c r="P627" s="7" t="str">
        <f t="shared" si="56"/>
        <v>technology</v>
      </c>
      <c r="Q627" s="7" t="str">
        <f t="shared" si="57"/>
        <v>web</v>
      </c>
      <c r="R627" t="s">
        <v>8272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54"/>
        <v>0.17380000000000001</v>
      </c>
      <c r="O628" s="7">
        <f t="shared" si="55"/>
        <v>111.41025641025641</v>
      </c>
      <c r="P628" s="7" t="str">
        <f t="shared" si="56"/>
        <v>technology</v>
      </c>
      <c r="Q628" s="7" t="str">
        <f t="shared" si="57"/>
        <v>web</v>
      </c>
      <c r="R628" t="s">
        <v>8272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54"/>
        <v>2.0000000000000001E-4</v>
      </c>
      <c r="O629" s="7">
        <f t="shared" si="55"/>
        <v>90</v>
      </c>
      <c r="P629" s="7" t="str">
        <f t="shared" si="56"/>
        <v>technology</v>
      </c>
      <c r="Q629" s="7" t="str">
        <f t="shared" si="57"/>
        <v>web</v>
      </c>
      <c r="R629" t="s">
        <v>8272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54"/>
        <v>0</v>
      </c>
      <c r="O630" s="7" t="e">
        <f t="shared" si="55"/>
        <v>#DIV/0!</v>
      </c>
      <c r="P630" s="7" t="str">
        <f t="shared" si="56"/>
        <v>technology</v>
      </c>
      <c r="Q630" s="7" t="str">
        <f t="shared" si="57"/>
        <v>web</v>
      </c>
      <c r="R630" t="s">
        <v>8272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54"/>
        <v>1.75E-3</v>
      </c>
      <c r="O631" s="7">
        <f t="shared" si="55"/>
        <v>116.66666666666667</v>
      </c>
      <c r="P631" s="7" t="str">
        <f t="shared" si="56"/>
        <v>technology</v>
      </c>
      <c r="Q631" s="7" t="str">
        <f t="shared" si="57"/>
        <v>web</v>
      </c>
      <c r="R631" t="s">
        <v>8272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54"/>
        <v>8.3340278356529708E-4</v>
      </c>
      <c r="O632" s="7">
        <f t="shared" si="55"/>
        <v>10</v>
      </c>
      <c r="P632" s="7" t="str">
        <f t="shared" si="56"/>
        <v>technology</v>
      </c>
      <c r="Q632" s="7" t="str">
        <f t="shared" si="57"/>
        <v>web</v>
      </c>
      <c r="R632" t="s">
        <v>8272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54"/>
        <v>1.38E-2</v>
      </c>
      <c r="O633" s="7">
        <f t="shared" si="55"/>
        <v>76.666666666666671</v>
      </c>
      <c r="P633" s="7" t="str">
        <f t="shared" si="56"/>
        <v>technology</v>
      </c>
      <c r="Q633" s="7" t="str">
        <f t="shared" si="57"/>
        <v>web</v>
      </c>
      <c r="R633" t="s">
        <v>8272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54"/>
        <v>0</v>
      </c>
      <c r="O634" s="7" t="e">
        <f t="shared" si="55"/>
        <v>#DIV/0!</v>
      </c>
      <c r="P634" s="7" t="str">
        <f t="shared" si="56"/>
        <v>technology</v>
      </c>
      <c r="Q634" s="7" t="str">
        <f t="shared" si="57"/>
        <v>web</v>
      </c>
      <c r="R634" t="s">
        <v>8272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54"/>
        <v>0.1245</v>
      </c>
      <c r="O635" s="7">
        <f t="shared" si="55"/>
        <v>49.8</v>
      </c>
      <c r="P635" s="7" t="str">
        <f t="shared" si="56"/>
        <v>technology</v>
      </c>
      <c r="Q635" s="7" t="str">
        <f t="shared" si="57"/>
        <v>web</v>
      </c>
      <c r="R635" t="s">
        <v>8272</v>
      </c>
      <c r="S635" s="13">
        <f t="shared" si="58"/>
        <v>42507.299328703702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54"/>
        <v>2.0000000000000001E-4</v>
      </c>
      <c r="O636" s="7">
        <f t="shared" si="55"/>
        <v>1</v>
      </c>
      <c r="P636" s="7" t="str">
        <f t="shared" si="56"/>
        <v>technology</v>
      </c>
      <c r="Q636" s="7" t="str">
        <f t="shared" si="57"/>
        <v>web</v>
      </c>
      <c r="R636" t="s">
        <v>8272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54"/>
        <v>8.0000000000000007E-5</v>
      </c>
      <c r="O637" s="7">
        <f t="shared" si="55"/>
        <v>2</v>
      </c>
      <c r="P637" s="7" t="str">
        <f t="shared" si="56"/>
        <v>technology</v>
      </c>
      <c r="Q637" s="7" t="str">
        <f t="shared" si="57"/>
        <v>web</v>
      </c>
      <c r="R637" t="s">
        <v>8272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54"/>
        <v>2E-3</v>
      </c>
      <c r="O638" s="7">
        <f t="shared" si="55"/>
        <v>4</v>
      </c>
      <c r="P638" s="7" t="str">
        <f t="shared" si="56"/>
        <v>technology</v>
      </c>
      <c r="Q638" s="7" t="str">
        <f t="shared" si="57"/>
        <v>web</v>
      </c>
      <c r="R638" t="s">
        <v>8272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54"/>
        <v>0</v>
      </c>
      <c r="O639" s="7" t="e">
        <f t="shared" si="55"/>
        <v>#DIV/0!</v>
      </c>
      <c r="P639" s="7" t="str">
        <f t="shared" si="56"/>
        <v>technology</v>
      </c>
      <c r="Q639" s="7" t="str">
        <f t="shared" si="57"/>
        <v>web</v>
      </c>
      <c r="R639" t="s">
        <v>8272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54"/>
        <v>9.0000000000000006E-5</v>
      </c>
      <c r="O640" s="7">
        <f t="shared" si="55"/>
        <v>3</v>
      </c>
      <c r="P640" s="7" t="str">
        <f t="shared" si="56"/>
        <v>technology</v>
      </c>
      <c r="Q640" s="7" t="str">
        <f t="shared" si="57"/>
        <v>web</v>
      </c>
      <c r="R640" t="s">
        <v>8272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54"/>
        <v>9.9999999999999995E-7</v>
      </c>
      <c r="O641" s="7">
        <f t="shared" si="55"/>
        <v>1</v>
      </c>
      <c r="P641" s="7" t="str">
        <f t="shared" si="56"/>
        <v>technology</v>
      </c>
      <c r="Q641" s="7" t="str">
        <f t="shared" si="57"/>
        <v>web</v>
      </c>
      <c r="R641" t="s">
        <v>8272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ref="N642:N705" si="60">E642/D642</f>
        <v>1.4428571428571428</v>
      </c>
      <c r="O642" s="7">
        <f t="shared" ref="O642:O705" si="61">E642/L642</f>
        <v>50.5</v>
      </c>
      <c r="P642" s="7" t="str">
        <f t="shared" si="56"/>
        <v>technology</v>
      </c>
      <c r="Q642" s="7" t="str">
        <f t="shared" si="57"/>
        <v>wearables</v>
      </c>
      <c r="R642" t="s">
        <v>8273</v>
      </c>
      <c r="S642" s="13">
        <f t="shared" si="58"/>
        <v>42683.420312499999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si="60"/>
        <v>1.1916249999999999</v>
      </c>
      <c r="O643" s="7">
        <f t="shared" si="61"/>
        <v>151.31746031746033</v>
      </c>
      <c r="P643" s="7" t="str">
        <f t="shared" ref="P643:P706" si="62">LEFT(R643, SEARCH("/",R643)-1)</f>
        <v>technology</v>
      </c>
      <c r="Q643" s="7" t="str">
        <f t="shared" ref="Q643:Q706" si="63">RIGHT(R643,LEN(R643)-SEARCH("/",R643))</f>
        <v>wearables</v>
      </c>
      <c r="R643" t="s">
        <v>8273</v>
      </c>
      <c r="S643" s="13">
        <f t="shared" ref="S643:S706" si="64">J643/(60*60*24)+DATE(1970,1,1)</f>
        <v>42199.57</v>
      </c>
      <c r="T643" s="13">
        <f t="shared" ref="T643:T706" si="65">I643/(60*60*24)+DATE(1970,1,1)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60"/>
        <v>14.604850000000001</v>
      </c>
      <c r="O644" s="7">
        <f t="shared" si="61"/>
        <v>134.3592456301748</v>
      </c>
      <c r="P644" s="7" t="str">
        <f t="shared" si="62"/>
        <v>technology</v>
      </c>
      <c r="Q644" s="7" t="str">
        <f t="shared" si="63"/>
        <v>wearables</v>
      </c>
      <c r="R644" t="s">
        <v>8273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60"/>
        <v>1.0580799999999999</v>
      </c>
      <c r="O645" s="7">
        <f t="shared" si="61"/>
        <v>174.02631578947367</v>
      </c>
      <c r="P645" s="7" t="str">
        <f t="shared" si="62"/>
        <v>technology</v>
      </c>
      <c r="Q645" s="7" t="str">
        <f t="shared" si="63"/>
        <v>wearables</v>
      </c>
      <c r="R645" t="s">
        <v>8273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60"/>
        <v>3.0011791999999997</v>
      </c>
      <c r="O646" s="7">
        <f t="shared" si="61"/>
        <v>73.486268364348675</v>
      </c>
      <c r="P646" s="7" t="str">
        <f t="shared" si="62"/>
        <v>technology</v>
      </c>
      <c r="Q646" s="7" t="str">
        <f t="shared" si="63"/>
        <v>wearables</v>
      </c>
      <c r="R646" t="s">
        <v>8273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60"/>
        <v>2.7869999999999999</v>
      </c>
      <c r="O647" s="7">
        <f t="shared" si="61"/>
        <v>23.518987341772153</v>
      </c>
      <c r="P647" s="7" t="str">
        <f t="shared" si="62"/>
        <v>technology</v>
      </c>
      <c r="Q647" s="7" t="str">
        <f t="shared" si="63"/>
        <v>wearables</v>
      </c>
      <c r="R647" t="s">
        <v>8273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60"/>
        <v>1.3187625000000001</v>
      </c>
      <c r="O648" s="7">
        <f t="shared" si="61"/>
        <v>39.074444444444445</v>
      </c>
      <c r="P648" s="7" t="str">
        <f t="shared" si="62"/>
        <v>technology</v>
      </c>
      <c r="Q648" s="7" t="str">
        <f t="shared" si="63"/>
        <v>wearables</v>
      </c>
      <c r="R648" t="s">
        <v>8273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60"/>
        <v>1.0705</v>
      </c>
      <c r="O649" s="7">
        <f t="shared" si="61"/>
        <v>125.94117647058823</v>
      </c>
      <c r="P649" s="7" t="str">
        <f t="shared" si="62"/>
        <v>technology</v>
      </c>
      <c r="Q649" s="7" t="str">
        <f t="shared" si="63"/>
        <v>wearables</v>
      </c>
      <c r="R649" t="s">
        <v>8273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60"/>
        <v>1.2682285714285715</v>
      </c>
      <c r="O650" s="7">
        <f t="shared" si="61"/>
        <v>1644</v>
      </c>
      <c r="P650" s="7" t="str">
        <f t="shared" si="62"/>
        <v>technology</v>
      </c>
      <c r="Q650" s="7" t="str">
        <f t="shared" si="63"/>
        <v>wearables</v>
      </c>
      <c r="R650" t="s">
        <v>8273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60"/>
        <v>1.3996</v>
      </c>
      <c r="O651" s="7">
        <f t="shared" si="61"/>
        <v>42.670731707317074</v>
      </c>
      <c r="P651" s="7" t="str">
        <f t="shared" si="62"/>
        <v>technology</v>
      </c>
      <c r="Q651" s="7" t="str">
        <f t="shared" si="63"/>
        <v>wearables</v>
      </c>
      <c r="R651" t="s">
        <v>8273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60"/>
        <v>1.1240000000000001</v>
      </c>
      <c r="O652" s="7">
        <f t="shared" si="61"/>
        <v>35.125</v>
      </c>
      <c r="P652" s="7" t="str">
        <f t="shared" si="62"/>
        <v>technology</v>
      </c>
      <c r="Q652" s="7" t="str">
        <f t="shared" si="63"/>
        <v>wearables</v>
      </c>
      <c r="R652" t="s">
        <v>8273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60"/>
        <v>1.00528</v>
      </c>
      <c r="O653" s="7">
        <f t="shared" si="61"/>
        <v>239.35238095238094</v>
      </c>
      <c r="P653" s="7" t="str">
        <f t="shared" si="62"/>
        <v>technology</v>
      </c>
      <c r="Q653" s="7" t="str">
        <f t="shared" si="63"/>
        <v>wearables</v>
      </c>
      <c r="R653" t="s">
        <v>8273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60"/>
        <v>1.0046666666666666</v>
      </c>
      <c r="O654" s="7">
        <f t="shared" si="61"/>
        <v>107.64285714285714</v>
      </c>
      <c r="P654" s="7" t="str">
        <f t="shared" si="62"/>
        <v>technology</v>
      </c>
      <c r="Q654" s="7" t="str">
        <f t="shared" si="63"/>
        <v>wearables</v>
      </c>
      <c r="R654" t="s">
        <v>8273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60"/>
        <v>1.4144600000000001</v>
      </c>
      <c r="O655" s="7">
        <f t="shared" si="61"/>
        <v>95.830623306233065</v>
      </c>
      <c r="P655" s="7" t="str">
        <f t="shared" si="62"/>
        <v>technology</v>
      </c>
      <c r="Q655" s="7" t="str">
        <f t="shared" si="63"/>
        <v>wearables</v>
      </c>
      <c r="R655" t="s">
        <v>8273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60"/>
        <v>2.6729166666666666</v>
      </c>
      <c r="O656" s="7">
        <f t="shared" si="61"/>
        <v>31.663376110562684</v>
      </c>
      <c r="P656" s="7" t="str">
        <f t="shared" si="62"/>
        <v>technology</v>
      </c>
      <c r="Q656" s="7" t="str">
        <f t="shared" si="63"/>
        <v>wearables</v>
      </c>
      <c r="R656" t="s">
        <v>8273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60"/>
        <v>1.4688749999999999</v>
      </c>
      <c r="O657" s="7">
        <f t="shared" si="61"/>
        <v>42.886861313868614</v>
      </c>
      <c r="P657" s="7" t="str">
        <f t="shared" si="62"/>
        <v>technology</v>
      </c>
      <c r="Q657" s="7" t="str">
        <f t="shared" si="63"/>
        <v>wearables</v>
      </c>
      <c r="R657" t="s">
        <v>8273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60"/>
        <v>2.1356000000000002</v>
      </c>
      <c r="O658" s="7">
        <f t="shared" si="61"/>
        <v>122.73563218390805</v>
      </c>
      <c r="P658" s="7" t="str">
        <f t="shared" si="62"/>
        <v>technology</v>
      </c>
      <c r="Q658" s="7" t="str">
        <f t="shared" si="63"/>
        <v>wearables</v>
      </c>
      <c r="R658" t="s">
        <v>8273</v>
      </c>
      <c r="S658" s="13">
        <f t="shared" si="64"/>
        <v>42417.804618055554</v>
      </c>
      <c r="T658" s="13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60"/>
        <v>1.2569999999999999</v>
      </c>
      <c r="O659" s="7">
        <f t="shared" si="61"/>
        <v>190.45454545454547</v>
      </c>
      <c r="P659" s="7" t="str">
        <f t="shared" si="62"/>
        <v>technology</v>
      </c>
      <c r="Q659" s="7" t="str">
        <f t="shared" si="63"/>
        <v>wearables</v>
      </c>
      <c r="R659" t="s">
        <v>8273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60"/>
        <v>1.0446206037108834</v>
      </c>
      <c r="O660" s="7">
        <f t="shared" si="61"/>
        <v>109.33695652173913</v>
      </c>
      <c r="P660" s="7" t="str">
        <f t="shared" si="62"/>
        <v>technology</v>
      </c>
      <c r="Q660" s="7" t="str">
        <f t="shared" si="63"/>
        <v>wearables</v>
      </c>
      <c r="R660" t="s">
        <v>8273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60"/>
        <v>1.0056666666666667</v>
      </c>
      <c r="O661" s="7">
        <f t="shared" si="61"/>
        <v>143.66666666666666</v>
      </c>
      <c r="P661" s="7" t="str">
        <f t="shared" si="62"/>
        <v>technology</v>
      </c>
      <c r="Q661" s="7" t="str">
        <f t="shared" si="63"/>
        <v>wearables</v>
      </c>
      <c r="R661" t="s">
        <v>8273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60"/>
        <v>3.058E-2</v>
      </c>
      <c r="O662" s="7">
        <f t="shared" si="61"/>
        <v>84.944444444444443</v>
      </c>
      <c r="P662" s="7" t="str">
        <f t="shared" si="62"/>
        <v>technology</v>
      </c>
      <c r="Q662" s="7" t="str">
        <f t="shared" si="63"/>
        <v>wearables</v>
      </c>
      <c r="R662" t="s">
        <v>8273</v>
      </c>
      <c r="S662" s="13">
        <f t="shared" si="64"/>
        <v>41922.741655092592</v>
      </c>
      <c r="T662" s="13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60"/>
        <v>9.4999999999999998E-3</v>
      </c>
      <c r="O663" s="7">
        <f t="shared" si="61"/>
        <v>10.555555555555555</v>
      </c>
      <c r="P663" s="7" t="str">
        <f t="shared" si="62"/>
        <v>technology</v>
      </c>
      <c r="Q663" s="7" t="str">
        <f t="shared" si="63"/>
        <v>wearables</v>
      </c>
      <c r="R663" t="s">
        <v>8273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60"/>
        <v>4.0000000000000001E-3</v>
      </c>
      <c r="O664" s="7">
        <f t="shared" si="61"/>
        <v>39</v>
      </c>
      <c r="P664" s="7" t="str">
        <f t="shared" si="62"/>
        <v>technology</v>
      </c>
      <c r="Q664" s="7" t="str">
        <f t="shared" si="63"/>
        <v>wearables</v>
      </c>
      <c r="R664" t="s">
        <v>8273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60"/>
        <v>3.5000000000000001E-3</v>
      </c>
      <c r="O665" s="7">
        <f t="shared" si="61"/>
        <v>100</v>
      </c>
      <c r="P665" s="7" t="str">
        <f t="shared" si="62"/>
        <v>technology</v>
      </c>
      <c r="Q665" s="7" t="str">
        <f t="shared" si="63"/>
        <v>wearables</v>
      </c>
      <c r="R665" t="s">
        <v>8273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60"/>
        <v>7.5333333333333335E-2</v>
      </c>
      <c r="O666" s="7">
        <f t="shared" si="61"/>
        <v>31.172413793103448</v>
      </c>
      <c r="P666" s="7" t="str">
        <f t="shared" si="62"/>
        <v>technology</v>
      </c>
      <c r="Q666" s="7" t="str">
        <f t="shared" si="63"/>
        <v>wearables</v>
      </c>
      <c r="R666" t="s">
        <v>8273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60"/>
        <v>0.18640000000000001</v>
      </c>
      <c r="O667" s="7">
        <f t="shared" si="61"/>
        <v>155.33333333333334</v>
      </c>
      <c r="P667" s="7" t="str">
        <f t="shared" si="62"/>
        <v>technology</v>
      </c>
      <c r="Q667" s="7" t="str">
        <f t="shared" si="63"/>
        <v>wearables</v>
      </c>
      <c r="R667" t="s">
        <v>8273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60"/>
        <v>4.0000000000000003E-5</v>
      </c>
      <c r="O668" s="7">
        <f t="shared" si="61"/>
        <v>2</v>
      </c>
      <c r="P668" s="7" t="str">
        <f t="shared" si="62"/>
        <v>technology</v>
      </c>
      <c r="Q668" s="7" t="str">
        <f t="shared" si="63"/>
        <v>wearables</v>
      </c>
      <c r="R668" t="s">
        <v>8273</v>
      </c>
      <c r="S668" s="13">
        <f t="shared" si="64"/>
        <v>41838.832152777773</v>
      </c>
      <c r="T668" s="13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60"/>
        <v>0.1002</v>
      </c>
      <c r="O669" s="7">
        <f t="shared" si="61"/>
        <v>178.92857142857142</v>
      </c>
      <c r="P669" s="7" t="str">
        <f t="shared" si="62"/>
        <v>technology</v>
      </c>
      <c r="Q669" s="7" t="str">
        <f t="shared" si="63"/>
        <v>wearables</v>
      </c>
      <c r="R669" t="s">
        <v>8273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60"/>
        <v>4.5600000000000002E-2</v>
      </c>
      <c r="O670" s="7">
        <f t="shared" si="61"/>
        <v>27.36</v>
      </c>
      <c r="P670" s="7" t="str">
        <f t="shared" si="62"/>
        <v>technology</v>
      </c>
      <c r="Q670" s="7" t="str">
        <f t="shared" si="63"/>
        <v>wearables</v>
      </c>
      <c r="R670" t="s">
        <v>8273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60"/>
        <v>0.21507499999999999</v>
      </c>
      <c r="O671" s="7">
        <f t="shared" si="61"/>
        <v>1536.25</v>
      </c>
      <c r="P671" s="7" t="str">
        <f t="shared" si="62"/>
        <v>technology</v>
      </c>
      <c r="Q671" s="7" t="str">
        <f t="shared" si="63"/>
        <v>wearables</v>
      </c>
      <c r="R671" t="s">
        <v>8273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60"/>
        <v>0.29276666666666668</v>
      </c>
      <c r="O672" s="7">
        <f t="shared" si="61"/>
        <v>84.99677419354839</v>
      </c>
      <c r="P672" s="7" t="str">
        <f t="shared" si="62"/>
        <v>technology</v>
      </c>
      <c r="Q672" s="7" t="str">
        <f t="shared" si="63"/>
        <v>wearables</v>
      </c>
      <c r="R672" t="s">
        <v>8273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60"/>
        <v>0.39426666666666665</v>
      </c>
      <c r="O673" s="7">
        <f t="shared" si="61"/>
        <v>788.5333333333333</v>
      </c>
      <c r="P673" s="7" t="str">
        <f t="shared" si="62"/>
        <v>technology</v>
      </c>
      <c r="Q673" s="7" t="str">
        <f t="shared" si="63"/>
        <v>wearables</v>
      </c>
      <c r="R673" t="s">
        <v>8273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60"/>
        <v>0.21628</v>
      </c>
      <c r="O674" s="7">
        <f t="shared" si="61"/>
        <v>50.29767441860465</v>
      </c>
      <c r="P674" s="7" t="str">
        <f t="shared" si="62"/>
        <v>technology</v>
      </c>
      <c r="Q674" s="7" t="str">
        <f t="shared" si="63"/>
        <v>wearables</v>
      </c>
      <c r="R674" t="s">
        <v>8273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60"/>
        <v>2.0500000000000002E-3</v>
      </c>
      <c r="O675" s="7">
        <f t="shared" si="61"/>
        <v>68.333333333333329</v>
      </c>
      <c r="P675" s="7" t="str">
        <f t="shared" si="62"/>
        <v>technology</v>
      </c>
      <c r="Q675" s="7" t="str">
        <f t="shared" si="63"/>
        <v>wearables</v>
      </c>
      <c r="R675" t="s">
        <v>8273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60"/>
        <v>2.9999999999999997E-4</v>
      </c>
      <c r="O676" s="7">
        <f t="shared" si="61"/>
        <v>7.5</v>
      </c>
      <c r="P676" s="7" t="str">
        <f t="shared" si="62"/>
        <v>technology</v>
      </c>
      <c r="Q676" s="7" t="str">
        <f t="shared" si="63"/>
        <v>wearables</v>
      </c>
      <c r="R676" t="s">
        <v>8273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60"/>
        <v>0.14849999999999999</v>
      </c>
      <c r="O677" s="7">
        <f t="shared" si="61"/>
        <v>34.269230769230766</v>
      </c>
      <c r="P677" s="7" t="str">
        <f t="shared" si="62"/>
        <v>technology</v>
      </c>
      <c r="Q677" s="7" t="str">
        <f t="shared" si="63"/>
        <v>wearables</v>
      </c>
      <c r="R677" t="s">
        <v>8273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60"/>
        <v>1.4710000000000001E-2</v>
      </c>
      <c r="O678" s="7">
        <f t="shared" si="61"/>
        <v>61.291666666666664</v>
      </c>
      <c r="P678" s="7" t="str">
        <f t="shared" si="62"/>
        <v>technology</v>
      </c>
      <c r="Q678" s="7" t="str">
        <f t="shared" si="63"/>
        <v>wearables</v>
      </c>
      <c r="R678" t="s">
        <v>8273</v>
      </c>
      <c r="S678" s="13">
        <f t="shared" si="64"/>
        <v>42012.76829861111</v>
      </c>
      <c r="T678" s="13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60"/>
        <v>0.25584000000000001</v>
      </c>
      <c r="O679" s="7">
        <f t="shared" si="61"/>
        <v>133.25</v>
      </c>
      <c r="P679" s="7" t="str">
        <f t="shared" si="62"/>
        <v>technology</v>
      </c>
      <c r="Q679" s="7" t="str">
        <f t="shared" si="63"/>
        <v>wearables</v>
      </c>
      <c r="R679" t="s">
        <v>8273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60"/>
        <v>3.8206896551724136E-2</v>
      </c>
      <c r="O680" s="7">
        <f t="shared" si="61"/>
        <v>65.17647058823529</v>
      </c>
      <c r="P680" s="7" t="str">
        <f t="shared" si="62"/>
        <v>technology</v>
      </c>
      <c r="Q680" s="7" t="str">
        <f t="shared" si="63"/>
        <v>wearables</v>
      </c>
      <c r="R680" t="s">
        <v>8273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60"/>
        <v>0.15485964912280703</v>
      </c>
      <c r="O681" s="7">
        <f t="shared" si="61"/>
        <v>93.90425531914893</v>
      </c>
      <c r="P681" s="7" t="str">
        <f t="shared" si="62"/>
        <v>technology</v>
      </c>
      <c r="Q681" s="7" t="str">
        <f t="shared" si="63"/>
        <v>wearables</v>
      </c>
      <c r="R681" t="s">
        <v>8273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60"/>
        <v>0.25912000000000002</v>
      </c>
      <c r="O682" s="7">
        <f t="shared" si="61"/>
        <v>150.65116279069767</v>
      </c>
      <c r="P682" s="7" t="str">
        <f t="shared" si="62"/>
        <v>technology</v>
      </c>
      <c r="Q682" s="7" t="str">
        <f t="shared" si="63"/>
        <v>wearables</v>
      </c>
      <c r="R682" t="s">
        <v>8273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60"/>
        <v>4.0000000000000002E-4</v>
      </c>
      <c r="O683" s="7">
        <f t="shared" si="61"/>
        <v>1</v>
      </c>
      <c r="P683" s="7" t="str">
        <f t="shared" si="62"/>
        <v>technology</v>
      </c>
      <c r="Q683" s="7" t="str">
        <f t="shared" si="63"/>
        <v>wearables</v>
      </c>
      <c r="R683" t="s">
        <v>8273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60"/>
        <v>1.06E-3</v>
      </c>
      <c r="O684" s="7">
        <f t="shared" si="61"/>
        <v>13.25</v>
      </c>
      <c r="P684" s="7" t="str">
        <f t="shared" si="62"/>
        <v>technology</v>
      </c>
      <c r="Q684" s="7" t="str">
        <f t="shared" si="63"/>
        <v>wearables</v>
      </c>
      <c r="R684" t="s">
        <v>8273</v>
      </c>
      <c r="S684" s="13">
        <f t="shared" si="64"/>
        <v>42778.765300925923</v>
      </c>
      <c r="T684" s="13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60"/>
        <v>8.5142857142857138E-3</v>
      </c>
      <c r="O685" s="7">
        <f t="shared" si="61"/>
        <v>99.333333333333329</v>
      </c>
      <c r="P685" s="7" t="str">
        <f t="shared" si="62"/>
        <v>technology</v>
      </c>
      <c r="Q685" s="7" t="str">
        <f t="shared" si="63"/>
        <v>wearables</v>
      </c>
      <c r="R685" t="s">
        <v>8273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60"/>
        <v>7.4837500000000001E-2</v>
      </c>
      <c r="O686" s="7">
        <f t="shared" si="61"/>
        <v>177.39259259259259</v>
      </c>
      <c r="P686" s="7" t="str">
        <f t="shared" si="62"/>
        <v>technology</v>
      </c>
      <c r="Q686" s="7" t="str">
        <f t="shared" si="63"/>
        <v>wearables</v>
      </c>
      <c r="R686" t="s">
        <v>8273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60"/>
        <v>0.27650000000000002</v>
      </c>
      <c r="O687" s="7">
        <f t="shared" si="61"/>
        <v>55.3</v>
      </c>
      <c r="P687" s="7" t="str">
        <f t="shared" si="62"/>
        <v>technology</v>
      </c>
      <c r="Q687" s="7" t="str">
        <f t="shared" si="63"/>
        <v>wearables</v>
      </c>
      <c r="R687" t="s">
        <v>8273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60"/>
        <v>0</v>
      </c>
      <c r="O688" s="7" t="e">
        <f t="shared" si="61"/>
        <v>#DIV/0!</v>
      </c>
      <c r="P688" s="7" t="str">
        <f t="shared" si="62"/>
        <v>technology</v>
      </c>
      <c r="Q688" s="7" t="str">
        <f t="shared" si="63"/>
        <v>wearables</v>
      </c>
      <c r="R688" t="s">
        <v>8273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60"/>
        <v>3.5499999999999997E-2</v>
      </c>
      <c r="O689" s="7">
        <f t="shared" si="61"/>
        <v>591.66666666666663</v>
      </c>
      <c r="P689" s="7" t="str">
        <f t="shared" si="62"/>
        <v>technology</v>
      </c>
      <c r="Q689" s="7" t="str">
        <f t="shared" si="63"/>
        <v>wearables</v>
      </c>
      <c r="R689" t="s">
        <v>8273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60"/>
        <v>0.72989999999999999</v>
      </c>
      <c r="O690" s="7">
        <f t="shared" si="61"/>
        <v>405.5</v>
      </c>
      <c r="P690" s="7" t="str">
        <f t="shared" si="62"/>
        <v>technology</v>
      </c>
      <c r="Q690" s="7" t="str">
        <f t="shared" si="63"/>
        <v>wearables</v>
      </c>
      <c r="R690" t="s">
        <v>8273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60"/>
        <v>0.57648750000000004</v>
      </c>
      <c r="O691" s="7">
        <f t="shared" si="61"/>
        <v>343.14732142857144</v>
      </c>
      <c r="P691" s="7" t="str">
        <f t="shared" si="62"/>
        <v>technology</v>
      </c>
      <c r="Q691" s="7" t="str">
        <f t="shared" si="63"/>
        <v>wearables</v>
      </c>
      <c r="R691" t="s">
        <v>8273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60"/>
        <v>0.1234</v>
      </c>
      <c r="O692" s="7">
        <f t="shared" si="61"/>
        <v>72.588235294117652</v>
      </c>
      <c r="P692" s="7" t="str">
        <f t="shared" si="62"/>
        <v>technology</v>
      </c>
      <c r="Q692" s="7" t="str">
        <f t="shared" si="63"/>
        <v>wearables</v>
      </c>
      <c r="R692" t="s">
        <v>8273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60"/>
        <v>5.1999999999999998E-3</v>
      </c>
      <c r="O693" s="7">
        <f t="shared" si="61"/>
        <v>26</v>
      </c>
      <c r="P693" s="7" t="str">
        <f t="shared" si="62"/>
        <v>technology</v>
      </c>
      <c r="Q693" s="7" t="str">
        <f t="shared" si="63"/>
        <v>wearables</v>
      </c>
      <c r="R693" t="s">
        <v>8273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60"/>
        <v>6.5299999999999997E-2</v>
      </c>
      <c r="O694" s="7">
        <f t="shared" si="61"/>
        <v>6.4975124378109452</v>
      </c>
      <c r="P694" s="7" t="str">
        <f t="shared" si="62"/>
        <v>technology</v>
      </c>
      <c r="Q694" s="7" t="str">
        <f t="shared" si="63"/>
        <v>wearables</v>
      </c>
      <c r="R694" t="s">
        <v>8273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60"/>
        <v>0.35338000000000003</v>
      </c>
      <c r="O695" s="7">
        <f t="shared" si="61"/>
        <v>119.38513513513513</v>
      </c>
      <c r="P695" s="7" t="str">
        <f t="shared" si="62"/>
        <v>technology</v>
      </c>
      <c r="Q695" s="7" t="str">
        <f t="shared" si="63"/>
        <v>wearables</v>
      </c>
      <c r="R695" t="s">
        <v>8273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60"/>
        <v>3.933333333333333E-3</v>
      </c>
      <c r="O696" s="7">
        <f t="shared" si="61"/>
        <v>84.285714285714292</v>
      </c>
      <c r="P696" s="7" t="str">
        <f t="shared" si="62"/>
        <v>technology</v>
      </c>
      <c r="Q696" s="7" t="str">
        <f t="shared" si="63"/>
        <v>wearables</v>
      </c>
      <c r="R696" t="s">
        <v>8273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60"/>
        <v>1.06E-2</v>
      </c>
      <c r="O697" s="7">
        <f t="shared" si="61"/>
        <v>90.857142857142861</v>
      </c>
      <c r="P697" s="7" t="str">
        <f t="shared" si="62"/>
        <v>technology</v>
      </c>
      <c r="Q697" s="7" t="str">
        <f t="shared" si="63"/>
        <v>wearables</v>
      </c>
      <c r="R697" t="s">
        <v>8273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60"/>
        <v>5.7142857142857145E-6</v>
      </c>
      <c r="O698" s="7">
        <f t="shared" si="61"/>
        <v>1</v>
      </c>
      <c r="P698" s="7" t="str">
        <f t="shared" si="62"/>
        <v>technology</v>
      </c>
      <c r="Q698" s="7" t="str">
        <f t="shared" si="63"/>
        <v>wearables</v>
      </c>
      <c r="R698" t="s">
        <v>8273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60"/>
        <v>0.46379999999999999</v>
      </c>
      <c r="O699" s="7">
        <f t="shared" si="61"/>
        <v>20.342105263157894</v>
      </c>
      <c r="P699" s="7" t="str">
        <f t="shared" si="62"/>
        <v>technology</v>
      </c>
      <c r="Q699" s="7" t="str">
        <f t="shared" si="63"/>
        <v>wearables</v>
      </c>
      <c r="R699" t="s">
        <v>8273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60"/>
        <v>0.15390000000000001</v>
      </c>
      <c r="O700" s="7">
        <f t="shared" si="61"/>
        <v>530.68965517241384</v>
      </c>
      <c r="P700" s="7" t="str">
        <f t="shared" si="62"/>
        <v>technology</v>
      </c>
      <c r="Q700" s="7" t="str">
        <f t="shared" si="63"/>
        <v>wearables</v>
      </c>
      <c r="R700" t="s">
        <v>8273</v>
      </c>
      <c r="S700" s="13">
        <f t="shared" si="64"/>
        <v>41866.931076388893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60"/>
        <v>0.824221076923077</v>
      </c>
      <c r="O701" s="7">
        <f t="shared" si="61"/>
        <v>120.39184269662923</v>
      </c>
      <c r="P701" s="7" t="str">
        <f t="shared" si="62"/>
        <v>technology</v>
      </c>
      <c r="Q701" s="7" t="str">
        <f t="shared" si="63"/>
        <v>wearables</v>
      </c>
      <c r="R701" t="s">
        <v>8273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60"/>
        <v>2.6866666666666667E-2</v>
      </c>
      <c r="O702" s="7">
        <f t="shared" si="61"/>
        <v>13</v>
      </c>
      <c r="P702" s="7" t="str">
        <f t="shared" si="62"/>
        <v>technology</v>
      </c>
      <c r="Q702" s="7" t="str">
        <f t="shared" si="63"/>
        <v>wearables</v>
      </c>
      <c r="R702" t="s">
        <v>8273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60"/>
        <v>0.26600000000000001</v>
      </c>
      <c r="O703" s="7">
        <f t="shared" si="61"/>
        <v>291.33333333333331</v>
      </c>
      <c r="P703" s="7" t="str">
        <f t="shared" si="62"/>
        <v>technology</v>
      </c>
      <c r="Q703" s="7" t="str">
        <f t="shared" si="63"/>
        <v>wearables</v>
      </c>
      <c r="R703" t="s">
        <v>8273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60"/>
        <v>0.30813400000000002</v>
      </c>
      <c r="O704" s="7">
        <f t="shared" si="61"/>
        <v>124.9191891891892</v>
      </c>
      <c r="P704" s="7" t="str">
        <f t="shared" si="62"/>
        <v>technology</v>
      </c>
      <c r="Q704" s="7" t="str">
        <f t="shared" si="63"/>
        <v>wearables</v>
      </c>
      <c r="R704" t="s">
        <v>8273</v>
      </c>
      <c r="S704" s="13">
        <f t="shared" si="64"/>
        <v>42668.726701388892</v>
      </c>
      <c r="T704" s="13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60"/>
        <v>5.5800000000000002E-2</v>
      </c>
      <c r="O705" s="7">
        <f t="shared" si="61"/>
        <v>119.57142857142857</v>
      </c>
      <c r="P705" s="7" t="str">
        <f t="shared" si="62"/>
        <v>technology</v>
      </c>
      <c r="Q705" s="7" t="str">
        <f t="shared" si="63"/>
        <v>wearables</v>
      </c>
      <c r="R705" t="s">
        <v>8273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ref="N706:N769" si="66">E706/D706</f>
        <v>8.7454545454545458E-3</v>
      </c>
      <c r="O706" s="7">
        <f t="shared" ref="O706:O769" si="67">E706/L706</f>
        <v>120.25</v>
      </c>
      <c r="P706" s="7" t="str">
        <f t="shared" si="62"/>
        <v>technology</v>
      </c>
      <c r="Q706" s="7" t="str">
        <f t="shared" si="63"/>
        <v>wearables</v>
      </c>
      <c r="R706" t="s">
        <v>8273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si="66"/>
        <v>9.7699999999999992E-3</v>
      </c>
      <c r="O707" s="7">
        <f t="shared" si="67"/>
        <v>195.4</v>
      </c>
      <c r="P707" s="7" t="str">
        <f t="shared" ref="P707:P770" si="68">LEFT(R707, SEARCH("/",R707)-1)</f>
        <v>technology</v>
      </c>
      <c r="Q707" s="7" t="str">
        <f t="shared" ref="Q707:Q770" si="69">RIGHT(R707,LEN(R707)-SEARCH("/",R707))</f>
        <v>wearables</v>
      </c>
      <c r="R707" t="s">
        <v>8273</v>
      </c>
      <c r="S707" s="13">
        <f t="shared" ref="S707:S770" si="70">J707/(60*60*24)+DATE(1970,1,1)</f>
        <v>42726.491643518515</v>
      </c>
      <c r="T707" s="13">
        <f t="shared" ref="T707:T770" si="71">I707/(60*60*24)+DATE(1970,1,1)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66"/>
        <v>0</v>
      </c>
      <c r="O708" s="7" t="e">
        <f t="shared" si="67"/>
        <v>#DIV/0!</v>
      </c>
      <c r="P708" s="7" t="str">
        <f t="shared" si="68"/>
        <v>technology</v>
      </c>
      <c r="Q708" s="7" t="str">
        <f t="shared" si="69"/>
        <v>wearables</v>
      </c>
      <c r="R708" t="s">
        <v>8273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66"/>
        <v>0.78927352941176465</v>
      </c>
      <c r="O709" s="7">
        <f t="shared" si="67"/>
        <v>117.69868421052631</v>
      </c>
      <c r="P709" s="7" t="str">
        <f t="shared" si="68"/>
        <v>technology</v>
      </c>
      <c r="Q709" s="7" t="str">
        <f t="shared" si="69"/>
        <v>wearables</v>
      </c>
      <c r="R709" t="s">
        <v>8273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66"/>
        <v>0.22092500000000001</v>
      </c>
      <c r="O710" s="7">
        <f t="shared" si="67"/>
        <v>23.948509485094849</v>
      </c>
      <c r="P710" s="7" t="str">
        <f t="shared" si="68"/>
        <v>technology</v>
      </c>
      <c r="Q710" s="7" t="str">
        <f t="shared" si="69"/>
        <v>wearables</v>
      </c>
      <c r="R710" t="s">
        <v>8273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66"/>
        <v>4.0666666666666663E-3</v>
      </c>
      <c r="O711" s="7">
        <f t="shared" si="67"/>
        <v>30.5</v>
      </c>
      <c r="P711" s="7" t="str">
        <f t="shared" si="68"/>
        <v>technology</v>
      </c>
      <c r="Q711" s="7" t="str">
        <f t="shared" si="69"/>
        <v>wearables</v>
      </c>
      <c r="R711" t="s">
        <v>8273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66"/>
        <v>0</v>
      </c>
      <c r="O712" s="7" t="e">
        <f t="shared" si="67"/>
        <v>#DIV/0!</v>
      </c>
      <c r="P712" s="7" t="str">
        <f t="shared" si="68"/>
        <v>technology</v>
      </c>
      <c r="Q712" s="7" t="str">
        <f t="shared" si="69"/>
        <v>wearables</v>
      </c>
      <c r="R712" t="s">
        <v>8273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66"/>
        <v>0.33790999999999999</v>
      </c>
      <c r="O713" s="7">
        <f t="shared" si="67"/>
        <v>99.973372781065095</v>
      </c>
      <c r="P713" s="7" t="str">
        <f t="shared" si="68"/>
        <v>technology</v>
      </c>
      <c r="Q713" s="7" t="str">
        <f t="shared" si="69"/>
        <v>wearables</v>
      </c>
      <c r="R713" t="s">
        <v>8273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66"/>
        <v>2.1649484536082476E-3</v>
      </c>
      <c r="O714" s="7">
        <f t="shared" si="67"/>
        <v>26.25</v>
      </c>
      <c r="P714" s="7" t="str">
        <f t="shared" si="68"/>
        <v>technology</v>
      </c>
      <c r="Q714" s="7" t="str">
        <f t="shared" si="69"/>
        <v>wearables</v>
      </c>
      <c r="R714" t="s">
        <v>8273</v>
      </c>
      <c r="S714" s="13">
        <f t="shared" si="70"/>
        <v>42384.680925925924</v>
      </c>
      <c r="T714" s="13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66"/>
        <v>7.9600000000000001E-3</v>
      </c>
      <c r="O715" s="7">
        <f t="shared" si="67"/>
        <v>199</v>
      </c>
      <c r="P715" s="7" t="str">
        <f t="shared" si="68"/>
        <v>technology</v>
      </c>
      <c r="Q715" s="7" t="str">
        <f t="shared" si="69"/>
        <v>wearables</v>
      </c>
      <c r="R715" t="s">
        <v>8273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66"/>
        <v>0.14993333333333334</v>
      </c>
      <c r="O716" s="7">
        <f t="shared" si="67"/>
        <v>80.321428571428569</v>
      </c>
      <c r="P716" s="7" t="str">
        <f t="shared" si="68"/>
        <v>technology</v>
      </c>
      <c r="Q716" s="7" t="str">
        <f t="shared" si="69"/>
        <v>wearables</v>
      </c>
      <c r="R716" t="s">
        <v>8273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66"/>
        <v>5.0509090909090906E-2</v>
      </c>
      <c r="O717" s="7">
        <f t="shared" si="67"/>
        <v>115.75</v>
      </c>
      <c r="P717" s="7" t="str">
        <f t="shared" si="68"/>
        <v>technology</v>
      </c>
      <c r="Q717" s="7" t="str">
        <f t="shared" si="69"/>
        <v>wearables</v>
      </c>
      <c r="R717" t="s">
        <v>8273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66"/>
        <v>0.10214285714285715</v>
      </c>
      <c r="O718" s="7">
        <f t="shared" si="67"/>
        <v>44.6875</v>
      </c>
      <c r="P718" s="7" t="str">
        <f t="shared" si="68"/>
        <v>technology</v>
      </c>
      <c r="Q718" s="7" t="str">
        <f t="shared" si="69"/>
        <v>wearables</v>
      </c>
      <c r="R718" t="s">
        <v>8273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66"/>
        <v>3.0500000000000002E-3</v>
      </c>
      <c r="O719" s="7">
        <f t="shared" si="67"/>
        <v>76.25</v>
      </c>
      <c r="P719" s="7" t="str">
        <f t="shared" si="68"/>
        <v>technology</v>
      </c>
      <c r="Q719" s="7" t="str">
        <f t="shared" si="69"/>
        <v>wearables</v>
      </c>
      <c r="R719" t="s">
        <v>8273</v>
      </c>
      <c r="S719" s="13">
        <f t="shared" si="70"/>
        <v>41857.854189814811</v>
      </c>
      <c r="T719" s="13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66"/>
        <v>7.4999999999999997E-3</v>
      </c>
      <c r="O720" s="7">
        <f t="shared" si="67"/>
        <v>22.5</v>
      </c>
      <c r="P720" s="7" t="str">
        <f t="shared" si="68"/>
        <v>technology</v>
      </c>
      <c r="Q720" s="7" t="str">
        <f t="shared" si="69"/>
        <v>wearables</v>
      </c>
      <c r="R720" t="s">
        <v>8273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66"/>
        <v>1.2933333333333333E-2</v>
      </c>
      <c r="O721" s="7">
        <f t="shared" si="67"/>
        <v>19.399999999999999</v>
      </c>
      <c r="P721" s="7" t="str">
        <f t="shared" si="68"/>
        <v>technology</v>
      </c>
      <c r="Q721" s="7" t="str">
        <f t="shared" si="69"/>
        <v>wearables</v>
      </c>
      <c r="R721" t="s">
        <v>8273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66"/>
        <v>1.4394736842105262</v>
      </c>
      <c r="O722" s="7">
        <f t="shared" si="67"/>
        <v>66.707317073170728</v>
      </c>
      <c r="P722" s="7" t="str">
        <f t="shared" si="68"/>
        <v>publishing</v>
      </c>
      <c r="Q722" s="7" t="str">
        <f t="shared" si="69"/>
        <v>nonfiction</v>
      </c>
      <c r="R722" t="s">
        <v>8274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66"/>
        <v>1.2210975609756098</v>
      </c>
      <c r="O723" s="7">
        <f t="shared" si="67"/>
        <v>84.142857142857139</v>
      </c>
      <c r="P723" s="7" t="str">
        <f t="shared" si="68"/>
        <v>publishing</v>
      </c>
      <c r="Q723" s="7" t="str">
        <f t="shared" si="69"/>
        <v>nonfiction</v>
      </c>
      <c r="R723" t="s">
        <v>8274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66"/>
        <v>1.3202400000000001</v>
      </c>
      <c r="O724" s="7">
        <f t="shared" si="67"/>
        <v>215.72549019607843</v>
      </c>
      <c r="P724" s="7" t="str">
        <f t="shared" si="68"/>
        <v>publishing</v>
      </c>
      <c r="Q724" s="7" t="str">
        <f t="shared" si="69"/>
        <v>nonfiction</v>
      </c>
      <c r="R724" t="s">
        <v>8274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66"/>
        <v>1.0938000000000001</v>
      </c>
      <c r="O725" s="7">
        <f t="shared" si="67"/>
        <v>54.69</v>
      </c>
      <c r="P725" s="7" t="str">
        <f t="shared" si="68"/>
        <v>publishing</v>
      </c>
      <c r="Q725" s="7" t="str">
        <f t="shared" si="69"/>
        <v>nonfiction</v>
      </c>
      <c r="R725" t="s">
        <v>8274</v>
      </c>
      <c r="S725" s="13">
        <f t="shared" si="70"/>
        <v>42184.81653935185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66"/>
        <v>1.0547157142857144</v>
      </c>
      <c r="O726" s="7">
        <f t="shared" si="67"/>
        <v>51.62944055944056</v>
      </c>
      <c r="P726" s="7" t="str">
        <f t="shared" si="68"/>
        <v>publishing</v>
      </c>
      <c r="Q726" s="7" t="str">
        <f t="shared" si="69"/>
        <v>nonfiction</v>
      </c>
      <c r="R726" t="s">
        <v>8274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66"/>
        <v>1.0035000000000001</v>
      </c>
      <c r="O727" s="7">
        <f t="shared" si="67"/>
        <v>143.35714285714286</v>
      </c>
      <c r="P727" s="7" t="str">
        <f t="shared" si="68"/>
        <v>publishing</v>
      </c>
      <c r="Q727" s="7" t="str">
        <f t="shared" si="69"/>
        <v>nonfiction</v>
      </c>
      <c r="R727" t="s">
        <v>8274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66"/>
        <v>1.014</v>
      </c>
      <c r="O728" s="7">
        <f t="shared" si="67"/>
        <v>72.428571428571431</v>
      </c>
      <c r="P728" s="7" t="str">
        <f t="shared" si="68"/>
        <v>publishing</v>
      </c>
      <c r="Q728" s="7" t="str">
        <f t="shared" si="69"/>
        <v>nonfiction</v>
      </c>
      <c r="R728" t="s">
        <v>8274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66"/>
        <v>1.5551428571428572</v>
      </c>
      <c r="O729" s="7">
        <f t="shared" si="67"/>
        <v>36.530201342281877</v>
      </c>
      <c r="P729" s="7" t="str">
        <f t="shared" si="68"/>
        <v>publishing</v>
      </c>
      <c r="Q729" s="7" t="str">
        <f t="shared" si="69"/>
        <v>nonfiction</v>
      </c>
      <c r="R729" t="s">
        <v>8274</v>
      </c>
      <c r="S729" s="13">
        <f t="shared" si="70"/>
        <v>41247.020243055558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66"/>
        <v>1.05566</v>
      </c>
      <c r="O730" s="7">
        <f t="shared" si="67"/>
        <v>60.903461538461535</v>
      </c>
      <c r="P730" s="7" t="str">
        <f t="shared" si="68"/>
        <v>publishing</v>
      </c>
      <c r="Q730" s="7" t="str">
        <f t="shared" si="69"/>
        <v>nonfiction</v>
      </c>
      <c r="R730" t="s">
        <v>8274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66"/>
        <v>1.3065</v>
      </c>
      <c r="O731" s="7">
        <f t="shared" si="67"/>
        <v>43.55</v>
      </c>
      <c r="P731" s="7" t="str">
        <f t="shared" si="68"/>
        <v>publishing</v>
      </c>
      <c r="Q731" s="7" t="str">
        <f t="shared" si="69"/>
        <v>nonfiction</v>
      </c>
      <c r="R731" t="s">
        <v>8274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66"/>
        <v>1.3219000000000001</v>
      </c>
      <c r="O732" s="7">
        <f t="shared" si="67"/>
        <v>99.766037735849054</v>
      </c>
      <c r="P732" s="7" t="str">
        <f t="shared" si="68"/>
        <v>publishing</v>
      </c>
      <c r="Q732" s="7" t="str">
        <f t="shared" si="69"/>
        <v>nonfiction</v>
      </c>
      <c r="R732" t="s">
        <v>8274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66"/>
        <v>1.26</v>
      </c>
      <c r="O733" s="7">
        <f t="shared" si="67"/>
        <v>88.732394366197184</v>
      </c>
      <c r="P733" s="7" t="str">
        <f t="shared" si="68"/>
        <v>publishing</v>
      </c>
      <c r="Q733" s="7" t="str">
        <f t="shared" si="69"/>
        <v>nonfiction</v>
      </c>
      <c r="R733" t="s">
        <v>8274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66"/>
        <v>1.6</v>
      </c>
      <c r="O734" s="7">
        <f t="shared" si="67"/>
        <v>4.9230769230769234</v>
      </c>
      <c r="P734" s="7" t="str">
        <f t="shared" si="68"/>
        <v>publishing</v>
      </c>
      <c r="Q734" s="7" t="str">
        <f t="shared" si="69"/>
        <v>nonfiction</v>
      </c>
      <c r="R734" t="s">
        <v>8274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66"/>
        <v>1.2048000000000001</v>
      </c>
      <c r="O735" s="7">
        <f t="shared" si="67"/>
        <v>17.822485207100591</v>
      </c>
      <c r="P735" s="7" t="str">
        <f t="shared" si="68"/>
        <v>publishing</v>
      </c>
      <c r="Q735" s="7" t="str">
        <f t="shared" si="69"/>
        <v>nonfiction</v>
      </c>
      <c r="R735" t="s">
        <v>8274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66"/>
        <v>1.2552941176470589</v>
      </c>
      <c r="O736" s="7">
        <f t="shared" si="67"/>
        <v>187.19298245614036</v>
      </c>
      <c r="P736" s="7" t="str">
        <f t="shared" si="68"/>
        <v>publishing</v>
      </c>
      <c r="Q736" s="7" t="str">
        <f t="shared" si="69"/>
        <v>nonfiction</v>
      </c>
      <c r="R736" t="s">
        <v>8274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66"/>
        <v>1.1440638297872341</v>
      </c>
      <c r="O737" s="7">
        <f t="shared" si="67"/>
        <v>234.80786026200875</v>
      </c>
      <c r="P737" s="7" t="str">
        <f t="shared" si="68"/>
        <v>publishing</v>
      </c>
      <c r="Q737" s="7" t="str">
        <f t="shared" si="69"/>
        <v>nonfiction</v>
      </c>
      <c r="R737" t="s">
        <v>8274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66"/>
        <v>3.151388888888889</v>
      </c>
      <c r="O738" s="7">
        <f t="shared" si="67"/>
        <v>105.04629629629629</v>
      </c>
      <c r="P738" s="7" t="str">
        <f t="shared" si="68"/>
        <v>publishing</v>
      </c>
      <c r="Q738" s="7" t="str">
        <f t="shared" si="69"/>
        <v>nonfiction</v>
      </c>
      <c r="R738" t="s">
        <v>8274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66"/>
        <v>1.224</v>
      </c>
      <c r="O739" s="7">
        <f t="shared" si="67"/>
        <v>56.666666666666664</v>
      </c>
      <c r="P739" s="7" t="str">
        <f t="shared" si="68"/>
        <v>publishing</v>
      </c>
      <c r="Q739" s="7" t="str">
        <f t="shared" si="69"/>
        <v>nonfiction</v>
      </c>
      <c r="R739" t="s">
        <v>8274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66"/>
        <v>1.0673333333333332</v>
      </c>
      <c r="O740" s="7">
        <f t="shared" si="67"/>
        <v>39.048780487804876</v>
      </c>
      <c r="P740" s="7" t="str">
        <f t="shared" si="68"/>
        <v>publishing</v>
      </c>
      <c r="Q740" s="7" t="str">
        <f t="shared" si="69"/>
        <v>nonfiction</v>
      </c>
      <c r="R740" t="s">
        <v>8274</v>
      </c>
      <c r="S740" s="13">
        <f t="shared" si="70"/>
        <v>41943.604097222225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66"/>
        <v>1.5833333333333333</v>
      </c>
      <c r="O741" s="7">
        <f t="shared" si="67"/>
        <v>68.345323741007192</v>
      </c>
      <c r="P741" s="7" t="str">
        <f t="shared" si="68"/>
        <v>publishing</v>
      </c>
      <c r="Q741" s="7" t="str">
        <f t="shared" si="69"/>
        <v>nonfiction</v>
      </c>
      <c r="R741" t="s">
        <v>8274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66"/>
        <v>1.0740000000000001</v>
      </c>
      <c r="O742" s="7">
        <f t="shared" si="67"/>
        <v>169.57894736842104</v>
      </c>
      <c r="P742" s="7" t="str">
        <f t="shared" si="68"/>
        <v>publishing</v>
      </c>
      <c r="Q742" s="7" t="str">
        <f t="shared" si="69"/>
        <v>nonfiction</v>
      </c>
      <c r="R742" t="s">
        <v>8274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66"/>
        <v>1.0226</v>
      </c>
      <c r="O743" s="7">
        <f t="shared" si="67"/>
        <v>141.42340425531913</v>
      </c>
      <c r="P743" s="7" t="str">
        <f t="shared" si="68"/>
        <v>publishing</v>
      </c>
      <c r="Q743" s="7" t="str">
        <f t="shared" si="69"/>
        <v>nonfiction</v>
      </c>
      <c r="R743" t="s">
        <v>8274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66"/>
        <v>1.1071428571428572</v>
      </c>
      <c r="O744" s="7">
        <f t="shared" si="67"/>
        <v>67.391304347826093</v>
      </c>
      <c r="P744" s="7" t="str">
        <f t="shared" si="68"/>
        <v>publishing</v>
      </c>
      <c r="Q744" s="7" t="str">
        <f t="shared" si="69"/>
        <v>nonfiction</v>
      </c>
      <c r="R744" t="s">
        <v>8274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66"/>
        <v>1.48</v>
      </c>
      <c r="O745" s="7">
        <f t="shared" si="67"/>
        <v>54.266666666666666</v>
      </c>
      <c r="P745" s="7" t="str">
        <f t="shared" si="68"/>
        <v>publishing</v>
      </c>
      <c r="Q745" s="7" t="str">
        <f t="shared" si="69"/>
        <v>nonfiction</v>
      </c>
      <c r="R745" t="s">
        <v>8274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66"/>
        <v>1.0232000000000001</v>
      </c>
      <c r="O746" s="7">
        <f t="shared" si="67"/>
        <v>82.516129032258064</v>
      </c>
      <c r="P746" s="7" t="str">
        <f t="shared" si="68"/>
        <v>publishing</v>
      </c>
      <c r="Q746" s="7" t="str">
        <f t="shared" si="69"/>
        <v>nonfiction</v>
      </c>
      <c r="R746" t="s">
        <v>8274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66"/>
        <v>1.7909909909909909</v>
      </c>
      <c r="O747" s="7">
        <f t="shared" si="67"/>
        <v>53.729729729729726</v>
      </c>
      <c r="P747" s="7" t="str">
        <f t="shared" si="68"/>
        <v>publishing</v>
      </c>
      <c r="Q747" s="7" t="str">
        <f t="shared" si="69"/>
        <v>nonfiction</v>
      </c>
      <c r="R747" t="s">
        <v>8274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66"/>
        <v>1.1108135252761968</v>
      </c>
      <c r="O748" s="7">
        <f t="shared" si="67"/>
        <v>34.206185567010309</v>
      </c>
      <c r="P748" s="7" t="str">
        <f t="shared" si="68"/>
        <v>publishing</v>
      </c>
      <c r="Q748" s="7" t="str">
        <f t="shared" si="69"/>
        <v>nonfiction</v>
      </c>
      <c r="R748" t="s">
        <v>8274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66"/>
        <v>1.0004285714285714</v>
      </c>
      <c r="O749" s="7">
        <f t="shared" si="67"/>
        <v>127.32727272727273</v>
      </c>
      <c r="P749" s="7" t="str">
        <f t="shared" si="68"/>
        <v>publishing</v>
      </c>
      <c r="Q749" s="7" t="str">
        <f t="shared" si="69"/>
        <v>nonfiction</v>
      </c>
      <c r="R749" t="s">
        <v>8274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66"/>
        <v>1.0024999999999999</v>
      </c>
      <c r="O750" s="7">
        <f t="shared" si="67"/>
        <v>45.56818181818182</v>
      </c>
      <c r="P750" s="7" t="str">
        <f t="shared" si="68"/>
        <v>publishing</v>
      </c>
      <c r="Q750" s="7" t="str">
        <f t="shared" si="69"/>
        <v>nonfiction</v>
      </c>
      <c r="R750" t="s">
        <v>8274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66"/>
        <v>1.0556000000000001</v>
      </c>
      <c r="O751" s="7">
        <f t="shared" si="67"/>
        <v>95.963636363636368</v>
      </c>
      <c r="P751" s="7" t="str">
        <f t="shared" si="68"/>
        <v>publishing</v>
      </c>
      <c r="Q751" s="7" t="str">
        <f t="shared" si="69"/>
        <v>nonfiction</v>
      </c>
      <c r="R751" t="s">
        <v>8274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66"/>
        <v>1.0258775877587758</v>
      </c>
      <c r="O752" s="7">
        <f t="shared" si="67"/>
        <v>77.271186440677965</v>
      </c>
      <c r="P752" s="7" t="str">
        <f t="shared" si="68"/>
        <v>publishing</v>
      </c>
      <c r="Q752" s="7" t="str">
        <f t="shared" si="69"/>
        <v>nonfiction</v>
      </c>
      <c r="R752" t="s">
        <v>8274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66"/>
        <v>1.1850000000000001</v>
      </c>
      <c r="O753" s="7">
        <f t="shared" si="67"/>
        <v>57.338709677419352</v>
      </c>
      <c r="P753" s="7" t="str">
        <f t="shared" si="68"/>
        <v>publishing</v>
      </c>
      <c r="Q753" s="7" t="str">
        <f t="shared" si="69"/>
        <v>nonfiction</v>
      </c>
      <c r="R753" t="s">
        <v>8274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66"/>
        <v>1.117</v>
      </c>
      <c r="O754" s="7">
        <f t="shared" si="67"/>
        <v>53.19047619047619</v>
      </c>
      <c r="P754" s="7" t="str">
        <f t="shared" si="68"/>
        <v>publishing</v>
      </c>
      <c r="Q754" s="7" t="str">
        <f t="shared" si="69"/>
        <v>nonfiction</v>
      </c>
      <c r="R754" t="s">
        <v>8274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66"/>
        <v>1.28</v>
      </c>
      <c r="O755" s="7">
        <f t="shared" si="67"/>
        <v>492.30769230769232</v>
      </c>
      <c r="P755" s="7" t="str">
        <f t="shared" si="68"/>
        <v>publishing</v>
      </c>
      <c r="Q755" s="7" t="str">
        <f t="shared" si="69"/>
        <v>nonfiction</v>
      </c>
      <c r="R755" t="s">
        <v>8274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66"/>
        <v>1.0375000000000001</v>
      </c>
      <c r="O756" s="7">
        <f t="shared" si="67"/>
        <v>42.346938775510203</v>
      </c>
      <c r="P756" s="7" t="str">
        <f t="shared" si="68"/>
        <v>publishing</v>
      </c>
      <c r="Q756" s="7" t="str">
        <f t="shared" si="69"/>
        <v>nonfiction</v>
      </c>
      <c r="R756" t="s">
        <v>8274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66"/>
        <v>1.0190760000000001</v>
      </c>
      <c r="O757" s="7">
        <f t="shared" si="67"/>
        <v>37.466029411764708</v>
      </c>
      <c r="P757" s="7" t="str">
        <f t="shared" si="68"/>
        <v>publishing</v>
      </c>
      <c r="Q757" s="7" t="str">
        <f t="shared" si="69"/>
        <v>nonfiction</v>
      </c>
      <c r="R757" t="s">
        <v>8274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66"/>
        <v>1.177142857142857</v>
      </c>
      <c r="O758" s="7">
        <f t="shared" si="67"/>
        <v>37.454545454545453</v>
      </c>
      <c r="P758" s="7" t="str">
        <f t="shared" si="68"/>
        <v>publishing</v>
      </c>
      <c r="Q758" s="7" t="str">
        <f t="shared" si="69"/>
        <v>nonfiction</v>
      </c>
      <c r="R758" t="s">
        <v>8274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66"/>
        <v>2.38</v>
      </c>
      <c r="O759" s="7">
        <f t="shared" si="67"/>
        <v>33.055555555555557</v>
      </c>
      <c r="P759" s="7" t="str">
        <f t="shared" si="68"/>
        <v>publishing</v>
      </c>
      <c r="Q759" s="7" t="str">
        <f t="shared" si="69"/>
        <v>nonfiction</v>
      </c>
      <c r="R759" t="s">
        <v>8274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66"/>
        <v>1.02</v>
      </c>
      <c r="O760" s="7">
        <f t="shared" si="67"/>
        <v>134.21052631578948</v>
      </c>
      <c r="P760" s="7" t="str">
        <f t="shared" si="68"/>
        <v>publishing</v>
      </c>
      <c r="Q760" s="7" t="str">
        <f t="shared" si="69"/>
        <v>nonfiction</v>
      </c>
      <c r="R760" t="s">
        <v>8274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66"/>
        <v>1.0192000000000001</v>
      </c>
      <c r="O761" s="7">
        <f t="shared" si="67"/>
        <v>51.474747474747474</v>
      </c>
      <c r="P761" s="7" t="str">
        <f t="shared" si="68"/>
        <v>publishing</v>
      </c>
      <c r="Q761" s="7" t="str">
        <f t="shared" si="69"/>
        <v>nonfiction</v>
      </c>
      <c r="R761" t="s">
        <v>8274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66"/>
        <v>0</v>
      </c>
      <c r="O762" s="7" t="e">
        <f t="shared" si="67"/>
        <v>#DIV/0!</v>
      </c>
      <c r="P762" s="7" t="str">
        <f t="shared" si="68"/>
        <v>publishing</v>
      </c>
      <c r="Q762" s="7" t="str">
        <f t="shared" si="69"/>
        <v>fiction</v>
      </c>
      <c r="R762" t="s">
        <v>8275</v>
      </c>
      <c r="S762" s="13">
        <f t="shared" si="70"/>
        <v>42670.764039351852</v>
      </c>
      <c r="T762" s="13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66"/>
        <v>4.7E-2</v>
      </c>
      <c r="O763" s="7">
        <f t="shared" si="67"/>
        <v>39.166666666666664</v>
      </c>
      <c r="P763" s="7" t="str">
        <f t="shared" si="68"/>
        <v>publishing</v>
      </c>
      <c r="Q763" s="7" t="str">
        <f t="shared" si="69"/>
        <v>fiction</v>
      </c>
      <c r="R763" t="s">
        <v>8275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66"/>
        <v>0</v>
      </c>
      <c r="O764" s="7" t="e">
        <f t="shared" si="67"/>
        <v>#DIV/0!</v>
      </c>
      <c r="P764" s="7" t="str">
        <f t="shared" si="68"/>
        <v>publishing</v>
      </c>
      <c r="Q764" s="7" t="str">
        <f t="shared" si="69"/>
        <v>fiction</v>
      </c>
      <c r="R764" t="s">
        <v>8275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66"/>
        <v>1.1655011655011655E-3</v>
      </c>
      <c r="O765" s="7">
        <f t="shared" si="67"/>
        <v>5</v>
      </c>
      <c r="P765" s="7" t="str">
        <f t="shared" si="68"/>
        <v>publishing</v>
      </c>
      <c r="Q765" s="7" t="str">
        <f t="shared" si="69"/>
        <v>fiction</v>
      </c>
      <c r="R765" t="s">
        <v>8275</v>
      </c>
      <c r="S765" s="13">
        <f t="shared" si="70"/>
        <v>41471.446851851855</v>
      </c>
      <c r="T765" s="13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66"/>
        <v>0</v>
      </c>
      <c r="O766" s="7" t="e">
        <f t="shared" si="67"/>
        <v>#DIV/0!</v>
      </c>
      <c r="P766" s="7" t="str">
        <f t="shared" si="68"/>
        <v>publishing</v>
      </c>
      <c r="Q766" s="7" t="str">
        <f t="shared" si="69"/>
        <v>fiction</v>
      </c>
      <c r="R766" t="s">
        <v>8275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66"/>
        <v>0.36014285714285715</v>
      </c>
      <c r="O767" s="7">
        <f t="shared" si="67"/>
        <v>57.295454545454547</v>
      </c>
      <c r="P767" s="7" t="str">
        <f t="shared" si="68"/>
        <v>publishing</v>
      </c>
      <c r="Q767" s="7" t="str">
        <f t="shared" si="69"/>
        <v>fiction</v>
      </c>
      <c r="R767" t="s">
        <v>8275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66"/>
        <v>0</v>
      </c>
      <c r="O768" s="7" t="e">
        <f t="shared" si="67"/>
        <v>#DIV/0!</v>
      </c>
      <c r="P768" s="7" t="str">
        <f t="shared" si="68"/>
        <v>publishing</v>
      </c>
      <c r="Q768" s="7" t="str">
        <f t="shared" si="69"/>
        <v>fiction</v>
      </c>
      <c r="R768" t="s">
        <v>8275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66"/>
        <v>3.5400000000000001E-2</v>
      </c>
      <c r="O769" s="7">
        <f t="shared" si="67"/>
        <v>59</v>
      </c>
      <c r="P769" s="7" t="str">
        <f t="shared" si="68"/>
        <v>publishing</v>
      </c>
      <c r="Q769" s="7" t="str">
        <f t="shared" si="69"/>
        <v>fiction</v>
      </c>
      <c r="R769" t="s">
        <v>8275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ref="N770:N833" si="72">E770/D770</f>
        <v>0</v>
      </c>
      <c r="O770" s="7" t="e">
        <f t="shared" ref="O770:O833" si="73">E770/L770</f>
        <v>#DIV/0!</v>
      </c>
      <c r="P770" s="7" t="str">
        <f t="shared" si="68"/>
        <v>publishing</v>
      </c>
      <c r="Q770" s="7" t="str">
        <f t="shared" si="69"/>
        <v>fiction</v>
      </c>
      <c r="R770" t="s">
        <v>8275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si="72"/>
        <v>0.41399999999999998</v>
      </c>
      <c r="O771" s="7">
        <f t="shared" si="73"/>
        <v>31.846153846153847</v>
      </c>
      <c r="P771" s="7" t="str">
        <f t="shared" ref="P771:P834" si="74">LEFT(R771, SEARCH("/",R771)-1)</f>
        <v>publishing</v>
      </c>
      <c r="Q771" s="7" t="str">
        <f t="shared" ref="Q771:Q834" si="75">RIGHT(R771,LEN(R771)-SEARCH("/",R771))</f>
        <v>fiction</v>
      </c>
      <c r="R771" t="s">
        <v>8275</v>
      </c>
      <c r="S771" s="13">
        <f t="shared" ref="S771:S834" si="76">J771/(60*60*24)+DATE(1970,1,1)</f>
        <v>41604.996458333335</v>
      </c>
      <c r="T771" s="13">
        <f t="shared" ref="T771:T834" si="77">I771/(60*60*24)+DATE(1970,1,1)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72"/>
        <v>0</v>
      </c>
      <c r="O772" s="7" t="e">
        <f t="shared" si="73"/>
        <v>#DIV/0!</v>
      </c>
      <c r="P772" s="7" t="str">
        <f t="shared" si="74"/>
        <v>publishing</v>
      </c>
      <c r="Q772" s="7" t="str">
        <f t="shared" si="75"/>
        <v>fiction</v>
      </c>
      <c r="R772" t="s">
        <v>8275</v>
      </c>
      <c r="S772" s="13">
        <f t="shared" si="76"/>
        <v>41289.9996412037</v>
      </c>
      <c r="T772" s="13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72"/>
        <v>2.631578947368421E-4</v>
      </c>
      <c r="O773" s="7">
        <f t="shared" si="73"/>
        <v>10</v>
      </c>
      <c r="P773" s="7" t="str">
        <f t="shared" si="74"/>
        <v>publishing</v>
      </c>
      <c r="Q773" s="7" t="str">
        <f t="shared" si="75"/>
        <v>fiction</v>
      </c>
      <c r="R773" t="s">
        <v>8275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72"/>
        <v>3.3333333333333333E-2</v>
      </c>
      <c r="O774" s="7">
        <f t="shared" si="73"/>
        <v>50</v>
      </c>
      <c r="P774" s="7" t="str">
        <f t="shared" si="74"/>
        <v>publishing</v>
      </c>
      <c r="Q774" s="7" t="str">
        <f t="shared" si="75"/>
        <v>fiction</v>
      </c>
      <c r="R774" t="s">
        <v>8275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72"/>
        <v>8.5129023676509714E-3</v>
      </c>
      <c r="O775" s="7">
        <f t="shared" si="73"/>
        <v>16</v>
      </c>
      <c r="P775" s="7" t="str">
        <f t="shared" si="74"/>
        <v>publishing</v>
      </c>
      <c r="Q775" s="7" t="str">
        <f t="shared" si="75"/>
        <v>fiction</v>
      </c>
      <c r="R775" t="s">
        <v>8275</v>
      </c>
      <c r="S775" s="13">
        <f t="shared" si="76"/>
        <v>42100.735937500001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72"/>
        <v>0.70199999999999996</v>
      </c>
      <c r="O776" s="7">
        <f t="shared" si="73"/>
        <v>39</v>
      </c>
      <c r="P776" s="7" t="str">
        <f t="shared" si="74"/>
        <v>publishing</v>
      </c>
      <c r="Q776" s="7" t="str">
        <f t="shared" si="75"/>
        <v>fiction</v>
      </c>
      <c r="R776" t="s">
        <v>8275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72"/>
        <v>1.7000000000000001E-2</v>
      </c>
      <c r="O777" s="7">
        <f t="shared" si="73"/>
        <v>34</v>
      </c>
      <c r="P777" s="7" t="str">
        <f t="shared" si="74"/>
        <v>publishing</v>
      </c>
      <c r="Q777" s="7" t="str">
        <f t="shared" si="75"/>
        <v>fiction</v>
      </c>
      <c r="R777" t="s">
        <v>8275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72"/>
        <v>0.51400000000000001</v>
      </c>
      <c r="O778" s="7">
        <f t="shared" si="73"/>
        <v>63.122807017543863</v>
      </c>
      <c r="P778" s="7" t="str">
        <f t="shared" si="74"/>
        <v>publishing</v>
      </c>
      <c r="Q778" s="7" t="str">
        <f t="shared" si="75"/>
        <v>fiction</v>
      </c>
      <c r="R778" t="s">
        <v>8275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72"/>
        <v>7.0000000000000001E-3</v>
      </c>
      <c r="O779" s="7">
        <f t="shared" si="73"/>
        <v>7</v>
      </c>
      <c r="P779" s="7" t="str">
        <f t="shared" si="74"/>
        <v>publishing</v>
      </c>
      <c r="Q779" s="7" t="str">
        <f t="shared" si="75"/>
        <v>fiction</v>
      </c>
      <c r="R779" t="s">
        <v>8275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72"/>
        <v>4.0000000000000001E-3</v>
      </c>
      <c r="O780" s="7">
        <f t="shared" si="73"/>
        <v>2</v>
      </c>
      <c r="P780" s="7" t="str">
        <f t="shared" si="74"/>
        <v>publishing</v>
      </c>
      <c r="Q780" s="7" t="str">
        <f t="shared" si="75"/>
        <v>fiction</v>
      </c>
      <c r="R780" t="s">
        <v>8275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72"/>
        <v>2.6666666666666668E-2</v>
      </c>
      <c r="O781" s="7">
        <f t="shared" si="73"/>
        <v>66.666666666666671</v>
      </c>
      <c r="P781" s="7" t="str">
        <f t="shared" si="74"/>
        <v>publishing</v>
      </c>
      <c r="Q781" s="7" t="str">
        <f t="shared" si="75"/>
        <v>fiction</v>
      </c>
      <c r="R781" t="s">
        <v>8275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72"/>
        <v>1.04</v>
      </c>
      <c r="O782" s="7">
        <f t="shared" si="73"/>
        <v>38.518518518518519</v>
      </c>
      <c r="P782" s="7" t="str">
        <f t="shared" si="74"/>
        <v>music</v>
      </c>
      <c r="Q782" s="7" t="str">
        <f t="shared" si="75"/>
        <v>rock</v>
      </c>
      <c r="R782" t="s">
        <v>8276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72"/>
        <v>1.3315375</v>
      </c>
      <c r="O783" s="7">
        <f t="shared" si="73"/>
        <v>42.609200000000001</v>
      </c>
      <c r="P783" s="7" t="str">
        <f t="shared" si="74"/>
        <v>music</v>
      </c>
      <c r="Q783" s="7" t="str">
        <f t="shared" si="75"/>
        <v>rock</v>
      </c>
      <c r="R783" t="s">
        <v>8276</v>
      </c>
      <c r="S783" s="13">
        <f t="shared" si="76"/>
        <v>41403.000856481478</v>
      </c>
      <c r="T783" s="13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72"/>
        <v>1</v>
      </c>
      <c r="O784" s="7">
        <f t="shared" si="73"/>
        <v>50</v>
      </c>
      <c r="P784" s="7" t="str">
        <f t="shared" si="74"/>
        <v>music</v>
      </c>
      <c r="Q784" s="7" t="str">
        <f t="shared" si="75"/>
        <v>rock</v>
      </c>
      <c r="R784" t="s">
        <v>8276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72"/>
        <v>1.4813333333333334</v>
      </c>
      <c r="O785" s="7">
        <f t="shared" si="73"/>
        <v>63.485714285714288</v>
      </c>
      <c r="P785" s="7" t="str">
        <f t="shared" si="74"/>
        <v>music</v>
      </c>
      <c r="Q785" s="7" t="str">
        <f t="shared" si="75"/>
        <v>rock</v>
      </c>
      <c r="R785" t="s">
        <v>8276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72"/>
        <v>1.0249999999999999</v>
      </c>
      <c r="O786" s="7">
        <f t="shared" si="73"/>
        <v>102.5</v>
      </c>
      <c r="P786" s="7" t="str">
        <f t="shared" si="74"/>
        <v>music</v>
      </c>
      <c r="Q786" s="7" t="str">
        <f t="shared" si="75"/>
        <v>rock</v>
      </c>
      <c r="R786" t="s">
        <v>8276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72"/>
        <v>1.8062799999999999</v>
      </c>
      <c r="O787" s="7">
        <f t="shared" si="73"/>
        <v>31.142758620689655</v>
      </c>
      <c r="P787" s="7" t="str">
        <f t="shared" si="74"/>
        <v>music</v>
      </c>
      <c r="Q787" s="7" t="str">
        <f t="shared" si="75"/>
        <v>rock</v>
      </c>
      <c r="R787" t="s">
        <v>8276</v>
      </c>
      <c r="S787" s="13">
        <f t="shared" si="76"/>
        <v>41303.593923611115</v>
      </c>
      <c r="T787" s="13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72"/>
        <v>1.4279999999999999</v>
      </c>
      <c r="O788" s="7">
        <f t="shared" si="73"/>
        <v>162.27272727272728</v>
      </c>
      <c r="P788" s="7" t="str">
        <f t="shared" si="74"/>
        <v>music</v>
      </c>
      <c r="Q788" s="7" t="str">
        <f t="shared" si="75"/>
        <v>rock</v>
      </c>
      <c r="R788" t="s">
        <v>8276</v>
      </c>
      <c r="S788" s="13">
        <f t="shared" si="76"/>
        <v>40983.055949074071</v>
      </c>
      <c r="T788" s="13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72"/>
        <v>1.1416666666666666</v>
      </c>
      <c r="O789" s="7">
        <f t="shared" si="73"/>
        <v>80.588235294117652</v>
      </c>
      <c r="P789" s="7" t="str">
        <f t="shared" si="74"/>
        <v>music</v>
      </c>
      <c r="Q789" s="7" t="str">
        <f t="shared" si="75"/>
        <v>rock</v>
      </c>
      <c r="R789" t="s">
        <v>8276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72"/>
        <v>2.03505</v>
      </c>
      <c r="O790" s="7">
        <f t="shared" si="73"/>
        <v>59.85441176470588</v>
      </c>
      <c r="P790" s="7" t="str">
        <f t="shared" si="74"/>
        <v>music</v>
      </c>
      <c r="Q790" s="7" t="str">
        <f t="shared" si="75"/>
        <v>rock</v>
      </c>
      <c r="R790" t="s">
        <v>8276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72"/>
        <v>1.0941176470588236</v>
      </c>
      <c r="O791" s="7">
        <f t="shared" si="73"/>
        <v>132.85714285714286</v>
      </c>
      <c r="P791" s="7" t="str">
        <f t="shared" si="74"/>
        <v>music</v>
      </c>
      <c r="Q791" s="7" t="str">
        <f t="shared" si="75"/>
        <v>rock</v>
      </c>
      <c r="R791" t="s">
        <v>8276</v>
      </c>
      <c r="S791" s="13">
        <f t="shared" si="76"/>
        <v>41277.186111111107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72"/>
        <v>1.443746</v>
      </c>
      <c r="O792" s="7">
        <f t="shared" si="73"/>
        <v>92.547820512820508</v>
      </c>
      <c r="P792" s="7" t="str">
        <f t="shared" si="74"/>
        <v>music</v>
      </c>
      <c r="Q792" s="7" t="str">
        <f t="shared" si="75"/>
        <v>rock</v>
      </c>
      <c r="R792" t="s">
        <v>8276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72"/>
        <v>1.0386666666666666</v>
      </c>
      <c r="O793" s="7">
        <f t="shared" si="73"/>
        <v>60.859375</v>
      </c>
      <c r="P793" s="7" t="str">
        <f t="shared" si="74"/>
        <v>music</v>
      </c>
      <c r="Q793" s="7" t="str">
        <f t="shared" si="75"/>
        <v>rock</v>
      </c>
      <c r="R793" t="s">
        <v>8276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72"/>
        <v>1.0044440000000001</v>
      </c>
      <c r="O794" s="7">
        <f t="shared" si="73"/>
        <v>41.851833333333339</v>
      </c>
      <c r="P794" s="7" t="str">
        <f t="shared" si="74"/>
        <v>music</v>
      </c>
      <c r="Q794" s="7" t="str">
        <f t="shared" si="75"/>
        <v>rock</v>
      </c>
      <c r="R794" t="s">
        <v>8276</v>
      </c>
      <c r="S794" s="13">
        <f t="shared" si="76"/>
        <v>41555.87364583333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72"/>
        <v>1.0277927272727272</v>
      </c>
      <c r="O795" s="7">
        <f t="shared" si="73"/>
        <v>88.325937499999995</v>
      </c>
      <c r="P795" s="7" t="str">
        <f t="shared" si="74"/>
        <v>music</v>
      </c>
      <c r="Q795" s="7" t="str">
        <f t="shared" si="75"/>
        <v>rock</v>
      </c>
      <c r="R795" t="s">
        <v>8276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72"/>
        <v>1.0531250000000001</v>
      </c>
      <c r="O796" s="7">
        <f t="shared" si="73"/>
        <v>158.96226415094338</v>
      </c>
      <c r="P796" s="7" t="str">
        <f t="shared" si="74"/>
        <v>music</v>
      </c>
      <c r="Q796" s="7" t="str">
        <f t="shared" si="75"/>
        <v>rock</v>
      </c>
      <c r="R796" t="s">
        <v>8276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72"/>
        <v>1.1178571428571429</v>
      </c>
      <c r="O797" s="7">
        <f t="shared" si="73"/>
        <v>85.054347826086953</v>
      </c>
      <c r="P797" s="7" t="str">
        <f t="shared" si="74"/>
        <v>music</v>
      </c>
      <c r="Q797" s="7" t="str">
        <f t="shared" si="75"/>
        <v>rock</v>
      </c>
      <c r="R797" t="s">
        <v>8276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72"/>
        <v>1.0135000000000001</v>
      </c>
      <c r="O798" s="7">
        <f t="shared" si="73"/>
        <v>112.61111111111111</v>
      </c>
      <c r="P798" s="7" t="str">
        <f t="shared" si="74"/>
        <v>music</v>
      </c>
      <c r="Q798" s="7" t="str">
        <f t="shared" si="75"/>
        <v>rock</v>
      </c>
      <c r="R798" t="s">
        <v>8276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72"/>
        <v>1.0753333333333333</v>
      </c>
      <c r="O799" s="7">
        <f t="shared" si="73"/>
        <v>45.436619718309856</v>
      </c>
      <c r="P799" s="7" t="str">
        <f t="shared" si="74"/>
        <v>music</v>
      </c>
      <c r="Q799" s="7" t="str">
        <f t="shared" si="75"/>
        <v>rock</v>
      </c>
      <c r="R799" t="s">
        <v>8276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72"/>
        <v>1.1488571428571428</v>
      </c>
      <c r="O800" s="7">
        <f t="shared" si="73"/>
        <v>46.218390804597703</v>
      </c>
      <c r="P800" s="7" t="str">
        <f t="shared" si="74"/>
        <v>music</v>
      </c>
      <c r="Q800" s="7" t="str">
        <f t="shared" si="75"/>
        <v>rock</v>
      </c>
      <c r="R800" t="s">
        <v>8276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72"/>
        <v>1.0002</v>
      </c>
      <c r="O801" s="7">
        <f t="shared" si="73"/>
        <v>178.60714285714286</v>
      </c>
      <c r="P801" s="7" t="str">
        <f t="shared" si="74"/>
        <v>music</v>
      </c>
      <c r="Q801" s="7" t="str">
        <f t="shared" si="75"/>
        <v>rock</v>
      </c>
      <c r="R801" t="s">
        <v>8276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72"/>
        <v>1.5213333333333334</v>
      </c>
      <c r="O802" s="7">
        <f t="shared" si="73"/>
        <v>40.75</v>
      </c>
      <c r="P802" s="7" t="str">
        <f t="shared" si="74"/>
        <v>music</v>
      </c>
      <c r="Q802" s="7" t="str">
        <f t="shared" si="75"/>
        <v>rock</v>
      </c>
      <c r="R802" t="s">
        <v>8276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72"/>
        <v>1.1152149999999998</v>
      </c>
      <c r="O803" s="7">
        <f t="shared" si="73"/>
        <v>43.733921568627444</v>
      </c>
      <c r="P803" s="7" t="str">
        <f t="shared" si="74"/>
        <v>music</v>
      </c>
      <c r="Q803" s="7" t="str">
        <f t="shared" si="75"/>
        <v>rock</v>
      </c>
      <c r="R803" t="s">
        <v>8276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72"/>
        <v>1.0133333333333334</v>
      </c>
      <c r="O804" s="7">
        <f t="shared" si="73"/>
        <v>81.066666666666663</v>
      </c>
      <c r="P804" s="7" t="str">
        <f t="shared" si="74"/>
        <v>music</v>
      </c>
      <c r="Q804" s="7" t="str">
        <f t="shared" si="75"/>
        <v>rock</v>
      </c>
      <c r="R804" t="s">
        <v>8276</v>
      </c>
      <c r="S804" s="13">
        <f t="shared" si="76"/>
        <v>41123.022268518514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72"/>
        <v>1.232608695652174</v>
      </c>
      <c r="O805" s="7">
        <f t="shared" si="73"/>
        <v>74.60526315789474</v>
      </c>
      <c r="P805" s="7" t="str">
        <f t="shared" si="74"/>
        <v>music</v>
      </c>
      <c r="Q805" s="7" t="str">
        <f t="shared" si="75"/>
        <v>rock</v>
      </c>
      <c r="R805" t="s">
        <v>8276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72"/>
        <v>1</v>
      </c>
      <c r="O806" s="7">
        <f t="shared" si="73"/>
        <v>305.55555555555554</v>
      </c>
      <c r="P806" s="7" t="str">
        <f t="shared" si="74"/>
        <v>music</v>
      </c>
      <c r="Q806" s="7" t="str">
        <f t="shared" si="75"/>
        <v>rock</v>
      </c>
      <c r="R806" t="s">
        <v>8276</v>
      </c>
      <c r="S806" s="13">
        <f t="shared" si="76"/>
        <v>40730.105624999997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72"/>
        <v>1.05</v>
      </c>
      <c r="O807" s="7">
        <f t="shared" si="73"/>
        <v>58.333333333333336</v>
      </c>
      <c r="P807" s="7" t="str">
        <f t="shared" si="74"/>
        <v>music</v>
      </c>
      <c r="Q807" s="7" t="str">
        <f t="shared" si="75"/>
        <v>rock</v>
      </c>
      <c r="R807" t="s">
        <v>8276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72"/>
        <v>1.0443750000000001</v>
      </c>
      <c r="O808" s="7">
        <f t="shared" si="73"/>
        <v>117.67605633802818</v>
      </c>
      <c r="P808" s="7" t="str">
        <f t="shared" si="74"/>
        <v>music</v>
      </c>
      <c r="Q808" s="7" t="str">
        <f t="shared" si="75"/>
        <v>rock</v>
      </c>
      <c r="R808" t="s">
        <v>8276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72"/>
        <v>1.05125</v>
      </c>
      <c r="O809" s="7">
        <f t="shared" si="73"/>
        <v>73.771929824561397</v>
      </c>
      <c r="P809" s="7" t="str">
        <f t="shared" si="74"/>
        <v>music</v>
      </c>
      <c r="Q809" s="7" t="str">
        <f t="shared" si="75"/>
        <v>rock</v>
      </c>
      <c r="R809" t="s">
        <v>8276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72"/>
        <v>1</v>
      </c>
      <c r="O810" s="7">
        <f t="shared" si="73"/>
        <v>104.65116279069767</v>
      </c>
      <c r="P810" s="7" t="str">
        <f t="shared" si="74"/>
        <v>music</v>
      </c>
      <c r="Q810" s="7" t="str">
        <f t="shared" si="75"/>
        <v>rock</v>
      </c>
      <c r="R810" t="s">
        <v>8276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72"/>
        <v>1.03775</v>
      </c>
      <c r="O811" s="7">
        <f t="shared" si="73"/>
        <v>79.82692307692308</v>
      </c>
      <c r="P811" s="7" t="str">
        <f t="shared" si="74"/>
        <v>music</v>
      </c>
      <c r="Q811" s="7" t="str">
        <f t="shared" si="75"/>
        <v>rock</v>
      </c>
      <c r="R811" t="s">
        <v>8276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72"/>
        <v>1.05</v>
      </c>
      <c r="O812" s="7">
        <f t="shared" si="73"/>
        <v>58.333333333333336</v>
      </c>
      <c r="P812" s="7" t="str">
        <f t="shared" si="74"/>
        <v>music</v>
      </c>
      <c r="Q812" s="7" t="str">
        <f t="shared" si="75"/>
        <v>rock</v>
      </c>
      <c r="R812" t="s">
        <v>8276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72"/>
        <v>1.04</v>
      </c>
      <c r="O813" s="7">
        <f t="shared" si="73"/>
        <v>86.666666666666671</v>
      </c>
      <c r="P813" s="7" t="str">
        <f t="shared" si="74"/>
        <v>music</v>
      </c>
      <c r="Q813" s="7" t="str">
        <f t="shared" si="75"/>
        <v>rock</v>
      </c>
      <c r="R813" t="s">
        <v>8276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72"/>
        <v>1.5183333333333333</v>
      </c>
      <c r="O814" s="7">
        <f t="shared" si="73"/>
        <v>27.606060606060606</v>
      </c>
      <c r="P814" s="7" t="str">
        <f t="shared" si="74"/>
        <v>music</v>
      </c>
      <c r="Q814" s="7" t="str">
        <f t="shared" si="75"/>
        <v>rock</v>
      </c>
      <c r="R814" t="s">
        <v>8276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72"/>
        <v>1.59996</v>
      </c>
      <c r="O815" s="7">
        <f t="shared" si="73"/>
        <v>24.999375000000001</v>
      </c>
      <c r="P815" s="7" t="str">
        <f t="shared" si="74"/>
        <v>music</v>
      </c>
      <c r="Q815" s="7" t="str">
        <f t="shared" si="75"/>
        <v>rock</v>
      </c>
      <c r="R815" t="s">
        <v>8276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72"/>
        <v>1.2729999999999999</v>
      </c>
      <c r="O816" s="7">
        <f t="shared" si="73"/>
        <v>45.464285714285715</v>
      </c>
      <c r="P816" s="7" t="str">
        <f t="shared" si="74"/>
        <v>music</v>
      </c>
      <c r="Q816" s="7" t="str">
        <f t="shared" si="75"/>
        <v>rock</v>
      </c>
      <c r="R816" t="s">
        <v>8276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72"/>
        <v>1.07</v>
      </c>
      <c r="O817" s="7">
        <f t="shared" si="73"/>
        <v>99.534883720930239</v>
      </c>
      <c r="P817" s="7" t="str">
        <f t="shared" si="74"/>
        <v>music</v>
      </c>
      <c r="Q817" s="7" t="str">
        <f t="shared" si="75"/>
        <v>rock</v>
      </c>
      <c r="R817" t="s">
        <v>8276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72"/>
        <v>1.1512214285714286</v>
      </c>
      <c r="O818" s="7">
        <f t="shared" si="73"/>
        <v>39.31</v>
      </c>
      <c r="P818" s="7" t="str">
        <f t="shared" si="74"/>
        <v>music</v>
      </c>
      <c r="Q818" s="7" t="str">
        <f t="shared" si="75"/>
        <v>rock</v>
      </c>
      <c r="R818" t="s">
        <v>8276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72"/>
        <v>1.3711066666666665</v>
      </c>
      <c r="O819" s="7">
        <f t="shared" si="73"/>
        <v>89.419999999999987</v>
      </c>
      <c r="P819" s="7" t="str">
        <f t="shared" si="74"/>
        <v>music</v>
      </c>
      <c r="Q819" s="7" t="str">
        <f t="shared" si="75"/>
        <v>rock</v>
      </c>
      <c r="R819" t="s">
        <v>8276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72"/>
        <v>1.5571428571428572</v>
      </c>
      <c r="O820" s="7">
        <f t="shared" si="73"/>
        <v>28.684210526315791</v>
      </c>
      <c r="P820" s="7" t="str">
        <f t="shared" si="74"/>
        <v>music</v>
      </c>
      <c r="Q820" s="7" t="str">
        <f t="shared" si="75"/>
        <v>rock</v>
      </c>
      <c r="R820" t="s">
        <v>8276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72"/>
        <v>1.0874999999999999</v>
      </c>
      <c r="O821" s="7">
        <f t="shared" si="73"/>
        <v>31.071428571428573</v>
      </c>
      <c r="P821" s="7" t="str">
        <f t="shared" si="74"/>
        <v>music</v>
      </c>
      <c r="Q821" s="7" t="str">
        <f t="shared" si="75"/>
        <v>rock</v>
      </c>
      <c r="R821" t="s">
        <v>8276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72"/>
        <v>1.3405</v>
      </c>
      <c r="O822" s="7">
        <f t="shared" si="73"/>
        <v>70.55263157894737</v>
      </c>
      <c r="P822" s="7" t="str">
        <f t="shared" si="74"/>
        <v>music</v>
      </c>
      <c r="Q822" s="7" t="str">
        <f t="shared" si="75"/>
        <v>rock</v>
      </c>
      <c r="R822" t="s">
        <v>8276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72"/>
        <v>1</v>
      </c>
      <c r="O823" s="7">
        <f t="shared" si="73"/>
        <v>224.12820512820514</v>
      </c>
      <c r="P823" s="7" t="str">
        <f t="shared" si="74"/>
        <v>music</v>
      </c>
      <c r="Q823" s="7" t="str">
        <f t="shared" si="75"/>
        <v>rock</v>
      </c>
      <c r="R823" t="s">
        <v>8276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72"/>
        <v>1.1916666666666667</v>
      </c>
      <c r="O824" s="7">
        <f t="shared" si="73"/>
        <v>51.811594202898547</v>
      </c>
      <c r="P824" s="7" t="str">
        <f t="shared" si="74"/>
        <v>music</v>
      </c>
      <c r="Q824" s="7" t="str">
        <f t="shared" si="75"/>
        <v>rock</v>
      </c>
      <c r="R824" t="s">
        <v>8276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72"/>
        <v>1.7949999999999999</v>
      </c>
      <c r="O825" s="7">
        <f t="shared" si="73"/>
        <v>43.515151515151516</v>
      </c>
      <c r="P825" s="7" t="str">
        <f t="shared" si="74"/>
        <v>music</v>
      </c>
      <c r="Q825" s="7" t="str">
        <f t="shared" si="75"/>
        <v>rock</v>
      </c>
      <c r="R825" t="s">
        <v>8276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72"/>
        <v>1.3438124999999999</v>
      </c>
      <c r="O826" s="7">
        <f t="shared" si="73"/>
        <v>39.816666666666663</v>
      </c>
      <c r="P826" s="7" t="str">
        <f t="shared" si="74"/>
        <v>music</v>
      </c>
      <c r="Q826" s="7" t="str">
        <f t="shared" si="75"/>
        <v>rock</v>
      </c>
      <c r="R826" t="s">
        <v>8276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72"/>
        <v>1.0043200000000001</v>
      </c>
      <c r="O827" s="7">
        <f t="shared" si="73"/>
        <v>126.8080808080808</v>
      </c>
      <c r="P827" s="7" t="str">
        <f t="shared" si="74"/>
        <v>music</v>
      </c>
      <c r="Q827" s="7" t="str">
        <f t="shared" si="75"/>
        <v>rock</v>
      </c>
      <c r="R827" t="s">
        <v>8276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72"/>
        <v>1.0145454545454546</v>
      </c>
      <c r="O828" s="7">
        <f t="shared" si="73"/>
        <v>113.87755102040816</v>
      </c>
      <c r="P828" s="7" t="str">
        <f t="shared" si="74"/>
        <v>music</v>
      </c>
      <c r="Q828" s="7" t="str">
        <f t="shared" si="75"/>
        <v>rock</v>
      </c>
      <c r="R828" t="s">
        <v>8276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72"/>
        <v>1.0333333333333334</v>
      </c>
      <c r="O829" s="7">
        <f t="shared" si="73"/>
        <v>28.181818181818183</v>
      </c>
      <c r="P829" s="7" t="str">
        <f t="shared" si="74"/>
        <v>music</v>
      </c>
      <c r="Q829" s="7" t="str">
        <f t="shared" si="75"/>
        <v>rock</v>
      </c>
      <c r="R829" t="s">
        <v>8276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72"/>
        <v>1.07</v>
      </c>
      <c r="O830" s="7">
        <f t="shared" si="73"/>
        <v>36.60526315789474</v>
      </c>
      <c r="P830" s="7" t="str">
        <f t="shared" si="74"/>
        <v>music</v>
      </c>
      <c r="Q830" s="7" t="str">
        <f t="shared" si="75"/>
        <v>rock</v>
      </c>
      <c r="R830" t="s">
        <v>8276</v>
      </c>
      <c r="S830" s="13">
        <f t="shared" si="76"/>
        <v>41073.050717592589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72"/>
        <v>1.04</v>
      </c>
      <c r="O831" s="7">
        <f t="shared" si="73"/>
        <v>32.5</v>
      </c>
      <c r="P831" s="7" t="str">
        <f t="shared" si="74"/>
        <v>music</v>
      </c>
      <c r="Q831" s="7" t="str">
        <f t="shared" si="75"/>
        <v>rock</v>
      </c>
      <c r="R831" t="s">
        <v>8276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72"/>
        <v>1.0783333333333334</v>
      </c>
      <c r="O832" s="7">
        <f t="shared" si="73"/>
        <v>60.65625</v>
      </c>
      <c r="P832" s="7" t="str">
        <f t="shared" si="74"/>
        <v>music</v>
      </c>
      <c r="Q832" s="7" t="str">
        <f t="shared" si="75"/>
        <v>rock</v>
      </c>
      <c r="R832" t="s">
        <v>8276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72"/>
        <v>2.3333333333333335</v>
      </c>
      <c r="O833" s="7">
        <f t="shared" si="73"/>
        <v>175</v>
      </c>
      <c r="P833" s="7" t="str">
        <f t="shared" si="74"/>
        <v>music</v>
      </c>
      <c r="Q833" s="7" t="str">
        <f t="shared" si="75"/>
        <v>rock</v>
      </c>
      <c r="R833" t="s">
        <v>8276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ref="N834:N897" si="78">E834/D834</f>
        <v>1.0060706666666666</v>
      </c>
      <c r="O834" s="7">
        <f t="shared" ref="O834:O897" si="79">E834/L834</f>
        <v>97.993896103896105</v>
      </c>
      <c r="P834" s="7" t="str">
        <f t="shared" si="74"/>
        <v>music</v>
      </c>
      <c r="Q834" s="7" t="str">
        <f t="shared" si="75"/>
        <v>rock</v>
      </c>
      <c r="R834" t="s">
        <v>8276</v>
      </c>
      <c r="S834" s="13">
        <f t="shared" si="76"/>
        <v>40869.675173611111</v>
      </c>
      <c r="T834" s="13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si="78"/>
        <v>1.0166666666666666</v>
      </c>
      <c r="O835" s="7">
        <f t="shared" si="79"/>
        <v>148.78048780487805</v>
      </c>
      <c r="P835" s="7" t="str">
        <f t="shared" ref="P835:P898" si="80">LEFT(R835, SEARCH("/",R835)-1)</f>
        <v>music</v>
      </c>
      <c r="Q835" s="7" t="str">
        <f t="shared" ref="Q835:Q898" si="81">RIGHT(R835,LEN(R835)-SEARCH("/",R835))</f>
        <v>rock</v>
      </c>
      <c r="R835" t="s">
        <v>8276</v>
      </c>
      <c r="S835" s="13">
        <f t="shared" ref="S835:S898" si="82">J835/(60*60*24)+DATE(1970,1,1)</f>
        <v>41718.878182870372</v>
      </c>
      <c r="T835" s="13">
        <f t="shared" ref="T835:T898" si="83">I835/(60*60*24)+DATE(1970,1,1)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78"/>
        <v>1.3101818181818181</v>
      </c>
      <c r="O836" s="7">
        <f t="shared" si="79"/>
        <v>96.08</v>
      </c>
      <c r="P836" s="7" t="str">
        <f t="shared" si="80"/>
        <v>music</v>
      </c>
      <c r="Q836" s="7" t="str">
        <f t="shared" si="81"/>
        <v>rock</v>
      </c>
      <c r="R836" t="s">
        <v>8276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78"/>
        <v>1.1725000000000001</v>
      </c>
      <c r="O837" s="7">
        <f t="shared" si="79"/>
        <v>58.625</v>
      </c>
      <c r="P837" s="7" t="str">
        <f t="shared" si="80"/>
        <v>music</v>
      </c>
      <c r="Q837" s="7" t="str">
        <f t="shared" si="81"/>
        <v>rock</v>
      </c>
      <c r="R837" t="s">
        <v>8276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78"/>
        <v>1.009304</v>
      </c>
      <c r="O838" s="7">
        <f t="shared" si="79"/>
        <v>109.70695652173914</v>
      </c>
      <c r="P838" s="7" t="str">
        <f t="shared" si="80"/>
        <v>music</v>
      </c>
      <c r="Q838" s="7" t="str">
        <f t="shared" si="81"/>
        <v>rock</v>
      </c>
      <c r="R838" t="s">
        <v>8276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78"/>
        <v>1.218</v>
      </c>
      <c r="O839" s="7">
        <f t="shared" si="79"/>
        <v>49.112903225806448</v>
      </c>
      <c r="P839" s="7" t="str">
        <f t="shared" si="80"/>
        <v>music</v>
      </c>
      <c r="Q839" s="7" t="str">
        <f t="shared" si="81"/>
        <v>rock</v>
      </c>
      <c r="R839" t="s">
        <v>8276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78"/>
        <v>1.454</v>
      </c>
      <c r="O840" s="7">
        <f t="shared" si="79"/>
        <v>47.672131147540981</v>
      </c>
      <c r="P840" s="7" t="str">
        <f t="shared" si="80"/>
        <v>music</v>
      </c>
      <c r="Q840" s="7" t="str">
        <f t="shared" si="81"/>
        <v>rock</v>
      </c>
      <c r="R840" t="s">
        <v>8276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78"/>
        <v>1.166166</v>
      </c>
      <c r="O841" s="7">
        <f t="shared" si="79"/>
        <v>60.737812499999997</v>
      </c>
      <c r="P841" s="7" t="str">
        <f t="shared" si="80"/>
        <v>music</v>
      </c>
      <c r="Q841" s="7" t="str">
        <f t="shared" si="81"/>
        <v>rock</v>
      </c>
      <c r="R841" t="s">
        <v>8276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78"/>
        <v>1.2041660000000001</v>
      </c>
      <c r="O842" s="7">
        <f t="shared" si="79"/>
        <v>63.37715789473684</v>
      </c>
      <c r="P842" s="7" t="str">
        <f t="shared" si="80"/>
        <v>music</v>
      </c>
      <c r="Q842" s="7" t="str">
        <f t="shared" si="81"/>
        <v>metal</v>
      </c>
      <c r="R842" t="s">
        <v>8277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78"/>
        <v>1.0132000000000001</v>
      </c>
      <c r="O843" s="7">
        <f t="shared" si="79"/>
        <v>53.893617021276597</v>
      </c>
      <c r="P843" s="7" t="str">
        <f t="shared" si="80"/>
        <v>music</v>
      </c>
      <c r="Q843" s="7" t="str">
        <f t="shared" si="81"/>
        <v>metal</v>
      </c>
      <c r="R843" t="s">
        <v>8277</v>
      </c>
      <c r="S843" s="13">
        <f t="shared" si="82"/>
        <v>41923.838692129633</v>
      </c>
      <c r="T843" s="13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78"/>
        <v>1.0431999999999999</v>
      </c>
      <c r="O844" s="7">
        <f t="shared" si="79"/>
        <v>66.871794871794876</v>
      </c>
      <c r="P844" s="7" t="str">
        <f t="shared" si="80"/>
        <v>music</v>
      </c>
      <c r="Q844" s="7" t="str">
        <f t="shared" si="81"/>
        <v>metal</v>
      </c>
      <c r="R844" t="s">
        <v>8277</v>
      </c>
      <c r="S844" s="13">
        <f t="shared" si="82"/>
        <v>41526.59239583333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78"/>
        <v>2.6713333333333331</v>
      </c>
      <c r="O845" s="7">
        <f t="shared" si="79"/>
        <v>63.102362204724407</v>
      </c>
      <c r="P845" s="7" t="str">
        <f t="shared" si="80"/>
        <v>music</v>
      </c>
      <c r="Q845" s="7" t="str">
        <f t="shared" si="81"/>
        <v>metal</v>
      </c>
      <c r="R845" t="s">
        <v>8277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78"/>
        <v>1.9413333333333334</v>
      </c>
      <c r="O846" s="7">
        <f t="shared" si="79"/>
        <v>36.628930817610062</v>
      </c>
      <c r="P846" s="7" t="str">
        <f t="shared" si="80"/>
        <v>music</v>
      </c>
      <c r="Q846" s="7" t="str">
        <f t="shared" si="81"/>
        <v>metal</v>
      </c>
      <c r="R846" t="s">
        <v>8277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78"/>
        <v>1.203802</v>
      </c>
      <c r="O847" s="7">
        <f t="shared" si="79"/>
        <v>34.005706214689269</v>
      </c>
      <c r="P847" s="7" t="str">
        <f t="shared" si="80"/>
        <v>music</v>
      </c>
      <c r="Q847" s="7" t="str">
        <f t="shared" si="81"/>
        <v>metal</v>
      </c>
      <c r="R847" t="s">
        <v>8277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78"/>
        <v>1.2200090909090908</v>
      </c>
      <c r="O848" s="7">
        <f t="shared" si="79"/>
        <v>28.553404255319148</v>
      </c>
      <c r="P848" s="7" t="str">
        <f t="shared" si="80"/>
        <v>music</v>
      </c>
      <c r="Q848" s="7" t="str">
        <f t="shared" si="81"/>
        <v>metal</v>
      </c>
      <c r="R848" t="s">
        <v>8277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78"/>
        <v>1</v>
      </c>
      <c r="O849" s="7">
        <f t="shared" si="79"/>
        <v>10</v>
      </c>
      <c r="P849" s="7" t="str">
        <f t="shared" si="80"/>
        <v>music</v>
      </c>
      <c r="Q849" s="7" t="str">
        <f t="shared" si="81"/>
        <v>metal</v>
      </c>
      <c r="R849" t="s">
        <v>8277</v>
      </c>
      <c r="S849" s="13">
        <f t="shared" si="82"/>
        <v>42165.798333333332</v>
      </c>
      <c r="T849" s="13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78"/>
        <v>1</v>
      </c>
      <c r="O850" s="7">
        <f t="shared" si="79"/>
        <v>18.75</v>
      </c>
      <c r="P850" s="7" t="str">
        <f t="shared" si="80"/>
        <v>music</v>
      </c>
      <c r="Q850" s="7" t="str">
        <f t="shared" si="81"/>
        <v>metal</v>
      </c>
      <c r="R850" t="s">
        <v>8277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78"/>
        <v>1.1990000000000001</v>
      </c>
      <c r="O851" s="7">
        <f t="shared" si="79"/>
        <v>41.704347826086959</v>
      </c>
      <c r="P851" s="7" t="str">
        <f t="shared" si="80"/>
        <v>music</v>
      </c>
      <c r="Q851" s="7" t="str">
        <f t="shared" si="81"/>
        <v>metal</v>
      </c>
      <c r="R851" t="s">
        <v>8277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78"/>
        <v>1.55175</v>
      </c>
      <c r="O852" s="7">
        <f t="shared" si="79"/>
        <v>46.669172932330824</v>
      </c>
      <c r="P852" s="7" t="str">
        <f t="shared" si="80"/>
        <v>music</v>
      </c>
      <c r="Q852" s="7" t="str">
        <f t="shared" si="81"/>
        <v>metal</v>
      </c>
      <c r="R852" t="s">
        <v>8277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78"/>
        <v>1.3045</v>
      </c>
      <c r="O853" s="7">
        <f t="shared" si="79"/>
        <v>37.271428571428572</v>
      </c>
      <c r="P853" s="7" t="str">
        <f t="shared" si="80"/>
        <v>music</v>
      </c>
      <c r="Q853" s="7" t="str">
        <f t="shared" si="81"/>
        <v>metal</v>
      </c>
      <c r="R853" t="s">
        <v>8277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78"/>
        <v>1.0497142857142858</v>
      </c>
      <c r="O854" s="7">
        <f t="shared" si="79"/>
        <v>59.258064516129032</v>
      </c>
      <c r="P854" s="7" t="str">
        <f t="shared" si="80"/>
        <v>music</v>
      </c>
      <c r="Q854" s="7" t="str">
        <f t="shared" si="81"/>
        <v>metal</v>
      </c>
      <c r="R854" t="s">
        <v>8277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78"/>
        <v>1</v>
      </c>
      <c r="O855" s="7">
        <f t="shared" si="79"/>
        <v>30</v>
      </c>
      <c r="P855" s="7" t="str">
        <f t="shared" si="80"/>
        <v>music</v>
      </c>
      <c r="Q855" s="7" t="str">
        <f t="shared" si="81"/>
        <v>metal</v>
      </c>
      <c r="R855" t="s">
        <v>8277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78"/>
        <v>1.1822050359712231</v>
      </c>
      <c r="O856" s="7">
        <f t="shared" si="79"/>
        <v>65.8623246492986</v>
      </c>
      <c r="P856" s="7" t="str">
        <f t="shared" si="80"/>
        <v>music</v>
      </c>
      <c r="Q856" s="7" t="str">
        <f t="shared" si="81"/>
        <v>metal</v>
      </c>
      <c r="R856" t="s">
        <v>8277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78"/>
        <v>1.0344827586206897</v>
      </c>
      <c r="O857" s="7">
        <f t="shared" si="79"/>
        <v>31.914893617021278</v>
      </c>
      <c r="P857" s="7" t="str">
        <f t="shared" si="80"/>
        <v>music</v>
      </c>
      <c r="Q857" s="7" t="str">
        <f t="shared" si="81"/>
        <v>metal</v>
      </c>
      <c r="R857" t="s">
        <v>8277</v>
      </c>
      <c r="S857" s="13">
        <f t="shared" si="82"/>
        <v>42545.125196759254</v>
      </c>
      <c r="T857" s="13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78"/>
        <v>2.1800000000000002</v>
      </c>
      <c r="O858" s="7">
        <f t="shared" si="79"/>
        <v>19.464285714285715</v>
      </c>
      <c r="P858" s="7" t="str">
        <f t="shared" si="80"/>
        <v>music</v>
      </c>
      <c r="Q858" s="7" t="str">
        <f t="shared" si="81"/>
        <v>metal</v>
      </c>
      <c r="R858" t="s">
        <v>8277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78"/>
        <v>1</v>
      </c>
      <c r="O859" s="7">
        <f t="shared" si="79"/>
        <v>50</v>
      </c>
      <c r="P859" s="7" t="str">
        <f t="shared" si="80"/>
        <v>music</v>
      </c>
      <c r="Q859" s="7" t="str">
        <f t="shared" si="81"/>
        <v>metal</v>
      </c>
      <c r="R859" t="s">
        <v>8277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78"/>
        <v>1.4400583333333332</v>
      </c>
      <c r="O860" s="7">
        <f t="shared" si="79"/>
        <v>22.737763157894737</v>
      </c>
      <c r="P860" s="7" t="str">
        <f t="shared" si="80"/>
        <v>music</v>
      </c>
      <c r="Q860" s="7" t="str">
        <f t="shared" si="81"/>
        <v>metal</v>
      </c>
      <c r="R860" t="s">
        <v>8277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78"/>
        <v>1.0467500000000001</v>
      </c>
      <c r="O861" s="7">
        <f t="shared" si="79"/>
        <v>42.724489795918366</v>
      </c>
      <c r="P861" s="7" t="str">
        <f t="shared" si="80"/>
        <v>music</v>
      </c>
      <c r="Q861" s="7" t="str">
        <f t="shared" si="81"/>
        <v>metal</v>
      </c>
      <c r="R861" t="s">
        <v>8277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78"/>
        <v>0.18142857142857144</v>
      </c>
      <c r="O862" s="7">
        <f t="shared" si="79"/>
        <v>52.916666666666664</v>
      </c>
      <c r="P862" s="7" t="str">
        <f t="shared" si="80"/>
        <v>music</v>
      </c>
      <c r="Q862" s="7" t="str">
        <f t="shared" si="81"/>
        <v>jazz</v>
      </c>
      <c r="R862" t="s">
        <v>8278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78"/>
        <v>2.2444444444444444E-2</v>
      </c>
      <c r="O863" s="7">
        <f t="shared" si="79"/>
        <v>50.5</v>
      </c>
      <c r="P863" s="7" t="str">
        <f t="shared" si="80"/>
        <v>music</v>
      </c>
      <c r="Q863" s="7" t="str">
        <f t="shared" si="81"/>
        <v>jazz</v>
      </c>
      <c r="R863" t="s">
        <v>8278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78"/>
        <v>3.3999999999999998E-3</v>
      </c>
      <c r="O864" s="7">
        <f t="shared" si="79"/>
        <v>42.5</v>
      </c>
      <c r="P864" s="7" t="str">
        <f t="shared" si="80"/>
        <v>music</v>
      </c>
      <c r="Q864" s="7" t="str">
        <f t="shared" si="81"/>
        <v>jazz</v>
      </c>
      <c r="R864" t="s">
        <v>8278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78"/>
        <v>4.4999999999999998E-2</v>
      </c>
      <c r="O865" s="7">
        <f t="shared" si="79"/>
        <v>18</v>
      </c>
      <c r="P865" s="7" t="str">
        <f t="shared" si="80"/>
        <v>music</v>
      </c>
      <c r="Q865" s="7" t="str">
        <f t="shared" si="81"/>
        <v>jazz</v>
      </c>
      <c r="R865" t="s">
        <v>8278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78"/>
        <v>0.41538461538461541</v>
      </c>
      <c r="O866" s="7">
        <f t="shared" si="79"/>
        <v>34.177215189873415</v>
      </c>
      <c r="P866" s="7" t="str">
        <f t="shared" si="80"/>
        <v>music</v>
      </c>
      <c r="Q866" s="7" t="str">
        <f t="shared" si="81"/>
        <v>jazz</v>
      </c>
      <c r="R866" t="s">
        <v>8278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78"/>
        <v>2.0454545454545454E-2</v>
      </c>
      <c r="O867" s="7">
        <f t="shared" si="79"/>
        <v>22.5</v>
      </c>
      <c r="P867" s="7" t="str">
        <f t="shared" si="80"/>
        <v>music</v>
      </c>
      <c r="Q867" s="7" t="str">
        <f t="shared" si="81"/>
        <v>jazz</v>
      </c>
      <c r="R867" t="s">
        <v>8278</v>
      </c>
      <c r="S867" s="13">
        <f t="shared" si="82"/>
        <v>41230.773113425923</v>
      </c>
      <c r="T867" s="13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78"/>
        <v>0.18285714285714286</v>
      </c>
      <c r="O868" s="7">
        <f t="shared" si="79"/>
        <v>58.18181818181818</v>
      </c>
      <c r="P868" s="7" t="str">
        <f t="shared" si="80"/>
        <v>music</v>
      </c>
      <c r="Q868" s="7" t="str">
        <f t="shared" si="81"/>
        <v>jazz</v>
      </c>
      <c r="R868" t="s">
        <v>8278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78"/>
        <v>0.2402</v>
      </c>
      <c r="O869" s="7">
        <f t="shared" si="79"/>
        <v>109.18181818181819</v>
      </c>
      <c r="P869" s="7" t="str">
        <f t="shared" si="80"/>
        <v>music</v>
      </c>
      <c r="Q869" s="7" t="str">
        <f t="shared" si="81"/>
        <v>jazz</v>
      </c>
      <c r="R869" t="s">
        <v>8278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78"/>
        <v>1.1111111111111111E-3</v>
      </c>
      <c r="O870" s="7">
        <f t="shared" si="79"/>
        <v>50</v>
      </c>
      <c r="P870" s="7" t="str">
        <f t="shared" si="80"/>
        <v>music</v>
      </c>
      <c r="Q870" s="7" t="str">
        <f t="shared" si="81"/>
        <v>jazz</v>
      </c>
      <c r="R870" t="s">
        <v>8278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78"/>
        <v>0.11818181818181818</v>
      </c>
      <c r="O871" s="7">
        <f t="shared" si="79"/>
        <v>346.66666666666669</v>
      </c>
      <c r="P871" s="7" t="str">
        <f t="shared" si="80"/>
        <v>music</v>
      </c>
      <c r="Q871" s="7" t="str">
        <f t="shared" si="81"/>
        <v>jazz</v>
      </c>
      <c r="R871" t="s">
        <v>8278</v>
      </c>
      <c r="S871" s="13">
        <f t="shared" si="82"/>
        <v>41342.845567129625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78"/>
        <v>3.0999999999999999E-3</v>
      </c>
      <c r="O872" s="7">
        <f t="shared" si="79"/>
        <v>12.4</v>
      </c>
      <c r="P872" s="7" t="str">
        <f t="shared" si="80"/>
        <v>music</v>
      </c>
      <c r="Q872" s="7" t="str">
        <f t="shared" si="81"/>
        <v>jazz</v>
      </c>
      <c r="R872" t="s">
        <v>8278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78"/>
        <v>5.4166666666666669E-2</v>
      </c>
      <c r="O873" s="7">
        <f t="shared" si="79"/>
        <v>27.083333333333332</v>
      </c>
      <c r="P873" s="7" t="str">
        <f t="shared" si="80"/>
        <v>music</v>
      </c>
      <c r="Q873" s="7" t="str">
        <f t="shared" si="81"/>
        <v>jazz</v>
      </c>
      <c r="R873" t="s">
        <v>8278</v>
      </c>
      <c r="S873" s="13">
        <f t="shared" si="82"/>
        <v>41577.561284722222</v>
      </c>
      <c r="T873" s="13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78"/>
        <v>8.1250000000000003E-3</v>
      </c>
      <c r="O874" s="7">
        <f t="shared" si="79"/>
        <v>32.5</v>
      </c>
      <c r="P874" s="7" t="str">
        <f t="shared" si="80"/>
        <v>music</v>
      </c>
      <c r="Q874" s="7" t="str">
        <f t="shared" si="81"/>
        <v>jazz</v>
      </c>
      <c r="R874" t="s">
        <v>8278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78"/>
        <v>1.2857142857142857E-2</v>
      </c>
      <c r="O875" s="7">
        <f t="shared" si="79"/>
        <v>9</v>
      </c>
      <c r="P875" s="7" t="str">
        <f t="shared" si="80"/>
        <v>music</v>
      </c>
      <c r="Q875" s="7" t="str">
        <f t="shared" si="81"/>
        <v>jazz</v>
      </c>
      <c r="R875" t="s">
        <v>8278</v>
      </c>
      <c r="S875" s="13">
        <f t="shared" si="82"/>
        <v>41184.167129629626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78"/>
        <v>0.24333333333333335</v>
      </c>
      <c r="O876" s="7">
        <f t="shared" si="79"/>
        <v>34.761904761904759</v>
      </c>
      <c r="P876" s="7" t="str">
        <f t="shared" si="80"/>
        <v>music</v>
      </c>
      <c r="Q876" s="7" t="str">
        <f t="shared" si="81"/>
        <v>jazz</v>
      </c>
      <c r="R876" t="s">
        <v>8278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78"/>
        <v>0</v>
      </c>
      <c r="O877" s="7" t="e">
        <f t="shared" si="79"/>
        <v>#DIV/0!</v>
      </c>
      <c r="P877" s="7" t="str">
        <f t="shared" si="80"/>
        <v>music</v>
      </c>
      <c r="Q877" s="7" t="str">
        <f t="shared" si="81"/>
        <v>jazz</v>
      </c>
      <c r="R877" t="s">
        <v>8278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78"/>
        <v>0.40799492385786801</v>
      </c>
      <c r="O878" s="7">
        <f t="shared" si="79"/>
        <v>28.577777777777779</v>
      </c>
      <c r="P878" s="7" t="str">
        <f t="shared" si="80"/>
        <v>music</v>
      </c>
      <c r="Q878" s="7" t="str">
        <f t="shared" si="81"/>
        <v>jazz</v>
      </c>
      <c r="R878" t="s">
        <v>8278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78"/>
        <v>0.67549999999999999</v>
      </c>
      <c r="O879" s="7">
        <f t="shared" si="79"/>
        <v>46.586206896551722</v>
      </c>
      <c r="P879" s="7" t="str">
        <f t="shared" si="80"/>
        <v>music</v>
      </c>
      <c r="Q879" s="7" t="str">
        <f t="shared" si="81"/>
        <v>jazz</v>
      </c>
      <c r="R879" t="s">
        <v>8278</v>
      </c>
      <c r="S879" s="13">
        <f t="shared" si="82"/>
        <v>41597.788888888885</v>
      </c>
      <c r="T879" s="13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78"/>
        <v>1.2999999999999999E-2</v>
      </c>
      <c r="O880" s="7">
        <f t="shared" si="79"/>
        <v>32.5</v>
      </c>
      <c r="P880" s="7" t="str">
        <f t="shared" si="80"/>
        <v>music</v>
      </c>
      <c r="Q880" s="7" t="str">
        <f t="shared" si="81"/>
        <v>jazz</v>
      </c>
      <c r="R880" t="s">
        <v>8278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78"/>
        <v>0.30666666666666664</v>
      </c>
      <c r="O881" s="7">
        <f t="shared" si="79"/>
        <v>21.466666666666665</v>
      </c>
      <c r="P881" s="7" t="str">
        <f t="shared" si="80"/>
        <v>music</v>
      </c>
      <c r="Q881" s="7" t="str">
        <f t="shared" si="81"/>
        <v>jazz</v>
      </c>
      <c r="R881" t="s">
        <v>8278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78"/>
        <v>2.9894179894179893E-2</v>
      </c>
      <c r="O882" s="7">
        <f t="shared" si="79"/>
        <v>14.125</v>
      </c>
      <c r="P882" s="7" t="str">
        <f t="shared" si="80"/>
        <v>music</v>
      </c>
      <c r="Q882" s="7" t="str">
        <f t="shared" si="81"/>
        <v>indie rock</v>
      </c>
      <c r="R882" t="s">
        <v>8279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78"/>
        <v>8.0000000000000002E-3</v>
      </c>
      <c r="O883" s="7">
        <f t="shared" si="79"/>
        <v>30</v>
      </c>
      <c r="P883" s="7" t="str">
        <f t="shared" si="80"/>
        <v>music</v>
      </c>
      <c r="Q883" s="7" t="str">
        <f t="shared" si="81"/>
        <v>indie rock</v>
      </c>
      <c r="R883" t="s">
        <v>8279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78"/>
        <v>0.20133333333333334</v>
      </c>
      <c r="O884" s="7">
        <f t="shared" si="79"/>
        <v>21.571428571428573</v>
      </c>
      <c r="P884" s="7" t="str">
        <f t="shared" si="80"/>
        <v>music</v>
      </c>
      <c r="Q884" s="7" t="str">
        <f t="shared" si="81"/>
        <v>indie rock</v>
      </c>
      <c r="R884" t="s">
        <v>8279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78"/>
        <v>0.4002</v>
      </c>
      <c r="O885" s="7">
        <f t="shared" si="79"/>
        <v>83.375</v>
      </c>
      <c r="P885" s="7" t="str">
        <f t="shared" si="80"/>
        <v>music</v>
      </c>
      <c r="Q885" s="7" t="str">
        <f t="shared" si="81"/>
        <v>indie rock</v>
      </c>
      <c r="R885" t="s">
        <v>8279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78"/>
        <v>0.01</v>
      </c>
      <c r="O886" s="7">
        <f t="shared" si="79"/>
        <v>10</v>
      </c>
      <c r="P886" s="7" t="str">
        <f t="shared" si="80"/>
        <v>music</v>
      </c>
      <c r="Q886" s="7" t="str">
        <f t="shared" si="81"/>
        <v>indie rock</v>
      </c>
      <c r="R886" t="s">
        <v>8279</v>
      </c>
      <c r="S886" s="13">
        <f t="shared" si="82"/>
        <v>40981.802615740744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78"/>
        <v>0.75</v>
      </c>
      <c r="O887" s="7">
        <f t="shared" si="79"/>
        <v>35.714285714285715</v>
      </c>
      <c r="P887" s="7" t="str">
        <f t="shared" si="80"/>
        <v>music</v>
      </c>
      <c r="Q887" s="7" t="str">
        <f t="shared" si="81"/>
        <v>indie rock</v>
      </c>
      <c r="R887" t="s">
        <v>8279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78"/>
        <v>0.41</v>
      </c>
      <c r="O888" s="7">
        <f t="shared" si="79"/>
        <v>29.285714285714285</v>
      </c>
      <c r="P888" s="7" t="str">
        <f t="shared" si="80"/>
        <v>music</v>
      </c>
      <c r="Q888" s="7" t="str">
        <f t="shared" si="81"/>
        <v>indie rock</v>
      </c>
      <c r="R888" t="s">
        <v>8279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78"/>
        <v>0</v>
      </c>
      <c r="O889" s="7" t="e">
        <f t="shared" si="79"/>
        <v>#DIV/0!</v>
      </c>
      <c r="P889" s="7" t="str">
        <f t="shared" si="80"/>
        <v>music</v>
      </c>
      <c r="Q889" s="7" t="str">
        <f t="shared" si="81"/>
        <v>indie rock</v>
      </c>
      <c r="R889" t="s">
        <v>8279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78"/>
        <v>7.1999999999999995E-2</v>
      </c>
      <c r="O890" s="7">
        <f t="shared" si="79"/>
        <v>18</v>
      </c>
      <c r="P890" s="7" t="str">
        <f t="shared" si="80"/>
        <v>music</v>
      </c>
      <c r="Q890" s="7" t="str">
        <f t="shared" si="81"/>
        <v>indie rock</v>
      </c>
      <c r="R890" t="s">
        <v>8279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78"/>
        <v>9.4412800000000005E-2</v>
      </c>
      <c r="O891" s="7">
        <f t="shared" si="79"/>
        <v>73.760000000000005</v>
      </c>
      <c r="P891" s="7" t="str">
        <f t="shared" si="80"/>
        <v>music</v>
      </c>
      <c r="Q891" s="7" t="str">
        <f t="shared" si="81"/>
        <v>indie rock</v>
      </c>
      <c r="R891" t="s">
        <v>8279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78"/>
        <v>4.1666666666666664E-2</v>
      </c>
      <c r="O892" s="7">
        <f t="shared" si="79"/>
        <v>31.25</v>
      </c>
      <c r="P892" s="7" t="str">
        <f t="shared" si="80"/>
        <v>music</v>
      </c>
      <c r="Q892" s="7" t="str">
        <f t="shared" si="81"/>
        <v>indie rock</v>
      </c>
      <c r="R892" t="s">
        <v>8279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78"/>
        <v>3.2500000000000001E-2</v>
      </c>
      <c r="O893" s="7">
        <f t="shared" si="79"/>
        <v>28.888888888888889</v>
      </c>
      <c r="P893" s="7" t="str">
        <f t="shared" si="80"/>
        <v>music</v>
      </c>
      <c r="Q893" s="7" t="str">
        <f t="shared" si="81"/>
        <v>indie rock</v>
      </c>
      <c r="R893" t="s">
        <v>8279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78"/>
        <v>0.40749999999999997</v>
      </c>
      <c r="O894" s="7">
        <f t="shared" si="79"/>
        <v>143.8235294117647</v>
      </c>
      <c r="P894" s="7" t="str">
        <f t="shared" si="80"/>
        <v>music</v>
      </c>
      <c r="Q894" s="7" t="str">
        <f t="shared" si="81"/>
        <v>indie rock</v>
      </c>
      <c r="R894" t="s">
        <v>8279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78"/>
        <v>0.1</v>
      </c>
      <c r="O895" s="7">
        <f t="shared" si="79"/>
        <v>40</v>
      </c>
      <c r="P895" s="7" t="str">
        <f t="shared" si="80"/>
        <v>music</v>
      </c>
      <c r="Q895" s="7" t="str">
        <f t="shared" si="81"/>
        <v>indie rock</v>
      </c>
      <c r="R895" t="s">
        <v>8279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78"/>
        <v>0.39169999999999999</v>
      </c>
      <c r="O896" s="7">
        <f t="shared" si="79"/>
        <v>147.81132075471697</v>
      </c>
      <c r="P896" s="7" t="str">
        <f t="shared" si="80"/>
        <v>music</v>
      </c>
      <c r="Q896" s="7" t="str">
        <f t="shared" si="81"/>
        <v>indie rock</v>
      </c>
      <c r="R896" t="s">
        <v>8279</v>
      </c>
      <c r="S896" s="13">
        <f t="shared" si="82"/>
        <v>42496.98159722222</v>
      </c>
      <c r="T896" s="13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78"/>
        <v>2.4375000000000001E-2</v>
      </c>
      <c r="O897" s="7">
        <f t="shared" si="79"/>
        <v>27.857142857142858</v>
      </c>
      <c r="P897" s="7" t="str">
        <f t="shared" si="80"/>
        <v>music</v>
      </c>
      <c r="Q897" s="7" t="str">
        <f t="shared" si="81"/>
        <v>indie rock</v>
      </c>
      <c r="R897" t="s">
        <v>8279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ref="N898:N961" si="84">E898/D898</f>
        <v>0.4</v>
      </c>
      <c r="O898" s="7">
        <f t="shared" ref="O898:O961" si="85">E898/L898</f>
        <v>44.444444444444443</v>
      </c>
      <c r="P898" s="7" t="str">
        <f t="shared" si="80"/>
        <v>music</v>
      </c>
      <c r="Q898" s="7" t="str">
        <f t="shared" si="81"/>
        <v>indie rock</v>
      </c>
      <c r="R898" t="s">
        <v>8279</v>
      </c>
      <c r="S898" s="13">
        <f t="shared" si="82"/>
        <v>42218.872986111106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si="84"/>
        <v>0</v>
      </c>
      <c r="O899" s="7" t="e">
        <f t="shared" si="85"/>
        <v>#DIV/0!</v>
      </c>
      <c r="P899" s="7" t="str">
        <f t="shared" ref="P899:P962" si="86">LEFT(R899, SEARCH("/",R899)-1)</f>
        <v>music</v>
      </c>
      <c r="Q899" s="7" t="str">
        <f t="shared" ref="Q899:Q962" si="87">RIGHT(R899,LEN(R899)-SEARCH("/",R899))</f>
        <v>indie rock</v>
      </c>
      <c r="R899" t="s">
        <v>8279</v>
      </c>
      <c r="S899" s="13">
        <f t="shared" ref="S899:S962" si="88">J899/(60*60*24)+DATE(1970,1,1)</f>
        <v>41211.688750000001</v>
      </c>
      <c r="T899" s="13">
        <f t="shared" ref="T899:T962" si="89">I899/(60*60*24)+DATE(1970,1,1)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84"/>
        <v>2.8000000000000001E-2</v>
      </c>
      <c r="O900" s="7">
        <f t="shared" si="85"/>
        <v>35</v>
      </c>
      <c r="P900" s="7" t="str">
        <f t="shared" si="86"/>
        <v>music</v>
      </c>
      <c r="Q900" s="7" t="str">
        <f t="shared" si="87"/>
        <v>indie rock</v>
      </c>
      <c r="R900" t="s">
        <v>8279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84"/>
        <v>0.37333333333333335</v>
      </c>
      <c r="O901" s="7">
        <f t="shared" si="85"/>
        <v>35</v>
      </c>
      <c r="P901" s="7" t="str">
        <f t="shared" si="86"/>
        <v>music</v>
      </c>
      <c r="Q901" s="7" t="str">
        <f t="shared" si="87"/>
        <v>indie rock</v>
      </c>
      <c r="R901" t="s">
        <v>8279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84"/>
        <v>4.1999999999999997E-3</v>
      </c>
      <c r="O902" s="7">
        <f t="shared" si="85"/>
        <v>10.5</v>
      </c>
      <c r="P902" s="7" t="str">
        <f t="shared" si="86"/>
        <v>music</v>
      </c>
      <c r="Q902" s="7" t="str">
        <f t="shared" si="87"/>
        <v>jazz</v>
      </c>
      <c r="R902" t="s">
        <v>8278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84"/>
        <v>0</v>
      </c>
      <c r="O903" s="7" t="e">
        <f t="shared" si="85"/>
        <v>#DIV/0!</v>
      </c>
      <c r="P903" s="7" t="str">
        <f t="shared" si="86"/>
        <v>music</v>
      </c>
      <c r="Q903" s="7" t="str">
        <f t="shared" si="87"/>
        <v>jazz</v>
      </c>
      <c r="R903" t="s">
        <v>8278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84"/>
        <v>3.0000000000000001E-3</v>
      </c>
      <c r="O904" s="7">
        <f t="shared" si="85"/>
        <v>30</v>
      </c>
      <c r="P904" s="7" t="str">
        <f t="shared" si="86"/>
        <v>music</v>
      </c>
      <c r="Q904" s="7" t="str">
        <f t="shared" si="87"/>
        <v>jazz</v>
      </c>
      <c r="R904" t="s">
        <v>8278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84"/>
        <v>3.2000000000000001E-2</v>
      </c>
      <c r="O905" s="7">
        <f t="shared" si="85"/>
        <v>40</v>
      </c>
      <c r="P905" s="7" t="str">
        <f t="shared" si="86"/>
        <v>music</v>
      </c>
      <c r="Q905" s="7" t="str">
        <f t="shared" si="87"/>
        <v>jazz</v>
      </c>
      <c r="R905" t="s">
        <v>8278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84"/>
        <v>3.0200000000000001E-3</v>
      </c>
      <c r="O906" s="7">
        <f t="shared" si="85"/>
        <v>50.333333333333336</v>
      </c>
      <c r="P906" s="7" t="str">
        <f t="shared" si="86"/>
        <v>music</v>
      </c>
      <c r="Q906" s="7" t="str">
        <f t="shared" si="87"/>
        <v>jazz</v>
      </c>
      <c r="R906" t="s">
        <v>8278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84"/>
        <v>3.0153846153846153E-2</v>
      </c>
      <c r="O907" s="7">
        <f t="shared" si="85"/>
        <v>32.666666666666664</v>
      </c>
      <c r="P907" s="7" t="str">
        <f t="shared" si="86"/>
        <v>music</v>
      </c>
      <c r="Q907" s="7" t="str">
        <f t="shared" si="87"/>
        <v>jazz</v>
      </c>
      <c r="R907" t="s">
        <v>8278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84"/>
        <v>0</v>
      </c>
      <c r="O908" s="7" t="e">
        <f t="shared" si="85"/>
        <v>#DIV/0!</v>
      </c>
      <c r="P908" s="7" t="str">
        <f t="shared" si="86"/>
        <v>music</v>
      </c>
      <c r="Q908" s="7" t="str">
        <f t="shared" si="87"/>
        <v>jazz</v>
      </c>
      <c r="R908" t="s">
        <v>8278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84"/>
        <v>0</v>
      </c>
      <c r="O909" s="7" t="e">
        <f t="shared" si="85"/>
        <v>#DIV/0!</v>
      </c>
      <c r="P909" s="7" t="str">
        <f t="shared" si="86"/>
        <v>music</v>
      </c>
      <c r="Q909" s="7" t="str">
        <f t="shared" si="87"/>
        <v>jazz</v>
      </c>
      <c r="R909" t="s">
        <v>8278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84"/>
        <v>0</v>
      </c>
      <c r="O910" s="7" t="e">
        <f t="shared" si="85"/>
        <v>#DIV/0!</v>
      </c>
      <c r="P910" s="7" t="str">
        <f t="shared" si="86"/>
        <v>music</v>
      </c>
      <c r="Q910" s="7" t="str">
        <f t="shared" si="87"/>
        <v>jazz</v>
      </c>
      <c r="R910" t="s">
        <v>8278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84"/>
        <v>3.2500000000000001E-2</v>
      </c>
      <c r="O911" s="7">
        <f t="shared" si="85"/>
        <v>65</v>
      </c>
      <c r="P911" s="7" t="str">
        <f t="shared" si="86"/>
        <v>music</v>
      </c>
      <c r="Q911" s="7" t="str">
        <f t="shared" si="87"/>
        <v>jazz</v>
      </c>
      <c r="R911" t="s">
        <v>8278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84"/>
        <v>0.22363636363636363</v>
      </c>
      <c r="O912" s="7">
        <f t="shared" si="85"/>
        <v>24.6</v>
      </c>
      <c r="P912" s="7" t="str">
        <f t="shared" si="86"/>
        <v>music</v>
      </c>
      <c r="Q912" s="7" t="str">
        <f t="shared" si="87"/>
        <v>jazz</v>
      </c>
      <c r="R912" t="s">
        <v>8278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84"/>
        <v>0</v>
      </c>
      <c r="O913" s="7" t="e">
        <f t="shared" si="85"/>
        <v>#DIV/0!</v>
      </c>
      <c r="P913" s="7" t="str">
        <f t="shared" si="86"/>
        <v>music</v>
      </c>
      <c r="Q913" s="7" t="str">
        <f t="shared" si="87"/>
        <v>jazz</v>
      </c>
      <c r="R913" t="s">
        <v>8278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84"/>
        <v>8.5714285714285719E-3</v>
      </c>
      <c r="O914" s="7">
        <f t="shared" si="85"/>
        <v>15</v>
      </c>
      <c r="P914" s="7" t="str">
        <f t="shared" si="86"/>
        <v>music</v>
      </c>
      <c r="Q914" s="7" t="str">
        <f t="shared" si="87"/>
        <v>jazz</v>
      </c>
      <c r="R914" t="s">
        <v>8278</v>
      </c>
      <c r="S914" s="13">
        <f t="shared" si="88"/>
        <v>41194.109340277777</v>
      </c>
      <c r="T914" s="13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84"/>
        <v>6.6066666666666662E-2</v>
      </c>
      <c r="O915" s="7">
        <f t="shared" si="85"/>
        <v>82.583333333333329</v>
      </c>
      <c r="P915" s="7" t="str">
        <f t="shared" si="86"/>
        <v>music</v>
      </c>
      <c r="Q915" s="7" t="str">
        <f t="shared" si="87"/>
        <v>jazz</v>
      </c>
      <c r="R915" t="s">
        <v>8278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84"/>
        <v>0</v>
      </c>
      <c r="O916" s="7" t="e">
        <f t="shared" si="85"/>
        <v>#DIV/0!</v>
      </c>
      <c r="P916" s="7" t="str">
        <f t="shared" si="86"/>
        <v>music</v>
      </c>
      <c r="Q916" s="7" t="str">
        <f t="shared" si="87"/>
        <v>jazz</v>
      </c>
      <c r="R916" t="s">
        <v>8278</v>
      </c>
      <c r="S916" s="13">
        <f t="shared" si="88"/>
        <v>41116.763275462959</v>
      </c>
      <c r="T916" s="13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84"/>
        <v>5.7692307692307696E-2</v>
      </c>
      <c r="O917" s="7">
        <f t="shared" si="85"/>
        <v>41.666666666666664</v>
      </c>
      <c r="P917" s="7" t="str">
        <f t="shared" si="86"/>
        <v>music</v>
      </c>
      <c r="Q917" s="7" t="str">
        <f t="shared" si="87"/>
        <v>jazz</v>
      </c>
      <c r="R917" t="s">
        <v>8278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84"/>
        <v>0</v>
      </c>
      <c r="O918" s="7" t="e">
        <f t="shared" si="85"/>
        <v>#DIV/0!</v>
      </c>
      <c r="P918" s="7" t="str">
        <f t="shared" si="86"/>
        <v>music</v>
      </c>
      <c r="Q918" s="7" t="str">
        <f t="shared" si="87"/>
        <v>jazz</v>
      </c>
      <c r="R918" t="s">
        <v>8278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84"/>
        <v>6.0000000000000001E-3</v>
      </c>
      <c r="O919" s="7">
        <f t="shared" si="85"/>
        <v>30</v>
      </c>
      <c r="P919" s="7" t="str">
        <f t="shared" si="86"/>
        <v>music</v>
      </c>
      <c r="Q919" s="7" t="str">
        <f t="shared" si="87"/>
        <v>jazz</v>
      </c>
      <c r="R919" t="s">
        <v>8278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84"/>
        <v>5.0256410256410255E-2</v>
      </c>
      <c r="O920" s="7">
        <f t="shared" si="85"/>
        <v>19.600000000000001</v>
      </c>
      <c r="P920" s="7" t="str">
        <f t="shared" si="86"/>
        <v>music</v>
      </c>
      <c r="Q920" s="7" t="str">
        <f t="shared" si="87"/>
        <v>jazz</v>
      </c>
      <c r="R920" t="s">
        <v>8278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84"/>
        <v>5.0000000000000001E-3</v>
      </c>
      <c r="O921" s="7">
        <f t="shared" si="85"/>
        <v>100</v>
      </c>
      <c r="P921" s="7" t="str">
        <f t="shared" si="86"/>
        <v>music</v>
      </c>
      <c r="Q921" s="7" t="str">
        <f t="shared" si="87"/>
        <v>jazz</v>
      </c>
      <c r="R921" t="s">
        <v>8278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84"/>
        <v>0</v>
      </c>
      <c r="O922" s="7" t="e">
        <f t="shared" si="85"/>
        <v>#DIV/0!</v>
      </c>
      <c r="P922" s="7" t="str">
        <f t="shared" si="86"/>
        <v>music</v>
      </c>
      <c r="Q922" s="7" t="str">
        <f t="shared" si="87"/>
        <v>jazz</v>
      </c>
      <c r="R922" t="s">
        <v>8278</v>
      </c>
      <c r="S922" s="13">
        <f t="shared" si="88"/>
        <v>41562.671550925923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84"/>
        <v>0.309</v>
      </c>
      <c r="O923" s="7">
        <f t="shared" si="85"/>
        <v>231.75</v>
      </c>
      <c r="P923" s="7" t="str">
        <f t="shared" si="86"/>
        <v>music</v>
      </c>
      <c r="Q923" s="7" t="str">
        <f t="shared" si="87"/>
        <v>jazz</v>
      </c>
      <c r="R923" t="s">
        <v>8278</v>
      </c>
      <c r="S923" s="13">
        <f t="shared" si="88"/>
        <v>40847.171018518522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84"/>
        <v>0.21037037037037037</v>
      </c>
      <c r="O924" s="7">
        <f t="shared" si="85"/>
        <v>189.33333333333334</v>
      </c>
      <c r="P924" s="7" t="str">
        <f t="shared" si="86"/>
        <v>music</v>
      </c>
      <c r="Q924" s="7" t="str">
        <f t="shared" si="87"/>
        <v>jazz</v>
      </c>
      <c r="R924" t="s">
        <v>8278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84"/>
        <v>2.1999999999999999E-2</v>
      </c>
      <c r="O925" s="7">
        <f t="shared" si="85"/>
        <v>55</v>
      </c>
      <c r="P925" s="7" t="str">
        <f t="shared" si="86"/>
        <v>music</v>
      </c>
      <c r="Q925" s="7" t="str">
        <f t="shared" si="87"/>
        <v>jazz</v>
      </c>
      <c r="R925" t="s">
        <v>8278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84"/>
        <v>0.109</v>
      </c>
      <c r="O926" s="7">
        <f t="shared" si="85"/>
        <v>21.8</v>
      </c>
      <c r="P926" s="7" t="str">
        <f t="shared" si="86"/>
        <v>music</v>
      </c>
      <c r="Q926" s="7" t="str">
        <f t="shared" si="87"/>
        <v>jazz</v>
      </c>
      <c r="R926" t="s">
        <v>8278</v>
      </c>
      <c r="S926" s="13">
        <f t="shared" si="88"/>
        <v>41288.942928240736</v>
      </c>
      <c r="T926" s="13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84"/>
        <v>2.6666666666666668E-2</v>
      </c>
      <c r="O927" s="7">
        <f t="shared" si="85"/>
        <v>32</v>
      </c>
      <c r="P927" s="7" t="str">
        <f t="shared" si="86"/>
        <v>music</v>
      </c>
      <c r="Q927" s="7" t="str">
        <f t="shared" si="87"/>
        <v>jazz</v>
      </c>
      <c r="R927" t="s">
        <v>8278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84"/>
        <v>0</v>
      </c>
      <c r="O928" s="7" t="e">
        <f t="shared" si="85"/>
        <v>#DIV/0!</v>
      </c>
      <c r="P928" s="7" t="str">
        <f t="shared" si="86"/>
        <v>music</v>
      </c>
      <c r="Q928" s="7" t="str">
        <f t="shared" si="87"/>
        <v>jazz</v>
      </c>
      <c r="R928" t="s">
        <v>8278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84"/>
        <v>0</v>
      </c>
      <c r="O929" s="7" t="e">
        <f t="shared" si="85"/>
        <v>#DIV/0!</v>
      </c>
      <c r="P929" s="7" t="str">
        <f t="shared" si="86"/>
        <v>music</v>
      </c>
      <c r="Q929" s="7" t="str">
        <f t="shared" si="87"/>
        <v>jazz</v>
      </c>
      <c r="R929" t="s">
        <v>8278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84"/>
        <v>0.10862068965517241</v>
      </c>
      <c r="O930" s="7">
        <f t="shared" si="85"/>
        <v>56.25</v>
      </c>
      <c r="P930" s="7" t="str">
        <f t="shared" si="86"/>
        <v>music</v>
      </c>
      <c r="Q930" s="7" t="str">
        <f t="shared" si="87"/>
        <v>jazz</v>
      </c>
      <c r="R930" t="s">
        <v>8278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84"/>
        <v>0</v>
      </c>
      <c r="O931" s="7" t="e">
        <f t="shared" si="85"/>
        <v>#DIV/0!</v>
      </c>
      <c r="P931" s="7" t="str">
        <f t="shared" si="86"/>
        <v>music</v>
      </c>
      <c r="Q931" s="7" t="str">
        <f t="shared" si="87"/>
        <v>jazz</v>
      </c>
      <c r="R931" t="s">
        <v>8278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84"/>
        <v>0.38333333333333336</v>
      </c>
      <c r="O932" s="7">
        <f t="shared" si="85"/>
        <v>69</v>
      </c>
      <c r="P932" s="7" t="str">
        <f t="shared" si="86"/>
        <v>music</v>
      </c>
      <c r="Q932" s="7" t="str">
        <f t="shared" si="87"/>
        <v>jazz</v>
      </c>
      <c r="R932" t="s">
        <v>8278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84"/>
        <v>6.5500000000000003E-2</v>
      </c>
      <c r="O933" s="7">
        <f t="shared" si="85"/>
        <v>18.714285714285715</v>
      </c>
      <c r="P933" s="7" t="str">
        <f t="shared" si="86"/>
        <v>music</v>
      </c>
      <c r="Q933" s="7" t="str">
        <f t="shared" si="87"/>
        <v>jazz</v>
      </c>
      <c r="R933" t="s">
        <v>8278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84"/>
        <v>0.14536842105263159</v>
      </c>
      <c r="O934" s="7">
        <f t="shared" si="85"/>
        <v>46.033333333333331</v>
      </c>
      <c r="P934" s="7" t="str">
        <f t="shared" si="86"/>
        <v>music</v>
      </c>
      <c r="Q934" s="7" t="str">
        <f t="shared" si="87"/>
        <v>jazz</v>
      </c>
      <c r="R934" t="s">
        <v>8278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84"/>
        <v>0.06</v>
      </c>
      <c r="O935" s="7">
        <f t="shared" si="85"/>
        <v>60</v>
      </c>
      <c r="P935" s="7" t="str">
        <f t="shared" si="86"/>
        <v>music</v>
      </c>
      <c r="Q935" s="7" t="str">
        <f t="shared" si="87"/>
        <v>jazz</v>
      </c>
      <c r="R935" t="s">
        <v>8278</v>
      </c>
      <c r="S935" s="13">
        <f t="shared" si="88"/>
        <v>41711.169085648144</v>
      </c>
      <c r="T935" s="13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84"/>
        <v>0.30399999999999999</v>
      </c>
      <c r="O936" s="7">
        <f t="shared" si="85"/>
        <v>50.666666666666664</v>
      </c>
      <c r="P936" s="7" t="str">
        <f t="shared" si="86"/>
        <v>music</v>
      </c>
      <c r="Q936" s="7" t="str">
        <f t="shared" si="87"/>
        <v>jazz</v>
      </c>
      <c r="R936" t="s">
        <v>8278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84"/>
        <v>1.4285714285714285E-2</v>
      </c>
      <c r="O937" s="7">
        <f t="shared" si="85"/>
        <v>25</v>
      </c>
      <c r="P937" s="7" t="str">
        <f t="shared" si="86"/>
        <v>music</v>
      </c>
      <c r="Q937" s="7" t="str">
        <f t="shared" si="87"/>
        <v>jazz</v>
      </c>
      <c r="R937" t="s">
        <v>8278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84"/>
        <v>0</v>
      </c>
      <c r="O938" s="7" t="e">
        <f t="shared" si="85"/>
        <v>#DIV/0!</v>
      </c>
      <c r="P938" s="7" t="str">
        <f t="shared" si="86"/>
        <v>music</v>
      </c>
      <c r="Q938" s="7" t="str">
        <f t="shared" si="87"/>
        <v>jazz</v>
      </c>
      <c r="R938" t="s">
        <v>8278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84"/>
        <v>1.1428571428571429E-2</v>
      </c>
      <c r="O939" s="7">
        <f t="shared" si="85"/>
        <v>20</v>
      </c>
      <c r="P939" s="7" t="str">
        <f t="shared" si="86"/>
        <v>music</v>
      </c>
      <c r="Q939" s="7" t="str">
        <f t="shared" si="87"/>
        <v>jazz</v>
      </c>
      <c r="R939" t="s">
        <v>8278</v>
      </c>
      <c r="S939" s="13">
        <f t="shared" si="88"/>
        <v>41551.798113425924</v>
      </c>
      <c r="T939" s="13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84"/>
        <v>3.5714285714285713E-3</v>
      </c>
      <c r="O940" s="7">
        <f t="shared" si="85"/>
        <v>25</v>
      </c>
      <c r="P940" s="7" t="str">
        <f t="shared" si="86"/>
        <v>music</v>
      </c>
      <c r="Q940" s="7" t="str">
        <f t="shared" si="87"/>
        <v>jazz</v>
      </c>
      <c r="R940" t="s">
        <v>8278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84"/>
        <v>1.4545454545454545E-2</v>
      </c>
      <c r="O941" s="7">
        <f t="shared" si="85"/>
        <v>20</v>
      </c>
      <c r="P941" s="7" t="str">
        <f t="shared" si="86"/>
        <v>music</v>
      </c>
      <c r="Q941" s="7" t="str">
        <f t="shared" si="87"/>
        <v>jazz</v>
      </c>
      <c r="R941" t="s">
        <v>8278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84"/>
        <v>0.17155555555555554</v>
      </c>
      <c r="O942" s="7">
        <f t="shared" si="85"/>
        <v>110.28571428571429</v>
      </c>
      <c r="P942" s="7" t="str">
        <f t="shared" si="86"/>
        <v>technology</v>
      </c>
      <c r="Q942" s="7" t="str">
        <f t="shared" si="87"/>
        <v>wearables</v>
      </c>
      <c r="R942" t="s">
        <v>8273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84"/>
        <v>2.3220000000000001E-2</v>
      </c>
      <c r="O943" s="7">
        <f t="shared" si="85"/>
        <v>37.451612903225808</v>
      </c>
      <c r="P943" s="7" t="str">
        <f t="shared" si="86"/>
        <v>technology</v>
      </c>
      <c r="Q943" s="7" t="str">
        <f t="shared" si="87"/>
        <v>wearables</v>
      </c>
      <c r="R943" t="s">
        <v>8273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84"/>
        <v>8.9066666666666669E-2</v>
      </c>
      <c r="O944" s="7">
        <f t="shared" si="85"/>
        <v>41.75</v>
      </c>
      <c r="P944" s="7" t="str">
        <f t="shared" si="86"/>
        <v>technology</v>
      </c>
      <c r="Q944" s="7" t="str">
        <f t="shared" si="87"/>
        <v>wearables</v>
      </c>
      <c r="R944" t="s">
        <v>8273</v>
      </c>
      <c r="S944" s="13">
        <f t="shared" si="88"/>
        <v>42382.843287037038</v>
      </c>
      <c r="T944" s="13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84"/>
        <v>9.633333333333334E-2</v>
      </c>
      <c r="O945" s="7">
        <f t="shared" si="85"/>
        <v>24.083333333333332</v>
      </c>
      <c r="P945" s="7" t="str">
        <f t="shared" si="86"/>
        <v>technology</v>
      </c>
      <c r="Q945" s="7" t="str">
        <f t="shared" si="87"/>
        <v>wearables</v>
      </c>
      <c r="R945" t="s">
        <v>8273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84"/>
        <v>0.13325999999999999</v>
      </c>
      <c r="O946" s="7">
        <f t="shared" si="85"/>
        <v>69.40625</v>
      </c>
      <c r="P946" s="7" t="str">
        <f t="shared" si="86"/>
        <v>technology</v>
      </c>
      <c r="Q946" s="7" t="str">
        <f t="shared" si="87"/>
        <v>wearables</v>
      </c>
      <c r="R946" t="s">
        <v>8273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84"/>
        <v>2.4840000000000001E-2</v>
      </c>
      <c r="O947" s="7">
        <f t="shared" si="85"/>
        <v>155.25</v>
      </c>
      <c r="P947" s="7" t="str">
        <f t="shared" si="86"/>
        <v>technology</v>
      </c>
      <c r="Q947" s="7" t="str">
        <f t="shared" si="87"/>
        <v>wearables</v>
      </c>
      <c r="R947" t="s">
        <v>8273</v>
      </c>
      <c r="S947" s="13">
        <f t="shared" si="88"/>
        <v>42732.872986111106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84"/>
        <v>1.9066666666666666E-2</v>
      </c>
      <c r="O948" s="7">
        <f t="shared" si="85"/>
        <v>57.2</v>
      </c>
      <c r="P948" s="7" t="str">
        <f t="shared" si="86"/>
        <v>technology</v>
      </c>
      <c r="Q948" s="7" t="str">
        <f t="shared" si="87"/>
        <v>wearables</v>
      </c>
      <c r="R948" t="s">
        <v>8273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84"/>
        <v>0</v>
      </c>
      <c r="O949" s="7" t="e">
        <f t="shared" si="85"/>
        <v>#DIV/0!</v>
      </c>
      <c r="P949" s="7" t="str">
        <f t="shared" si="86"/>
        <v>technology</v>
      </c>
      <c r="Q949" s="7" t="str">
        <f t="shared" si="87"/>
        <v>wearables</v>
      </c>
      <c r="R949" t="s">
        <v>8273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84"/>
        <v>0.12</v>
      </c>
      <c r="O950" s="7">
        <f t="shared" si="85"/>
        <v>60</v>
      </c>
      <c r="P950" s="7" t="str">
        <f t="shared" si="86"/>
        <v>technology</v>
      </c>
      <c r="Q950" s="7" t="str">
        <f t="shared" si="87"/>
        <v>wearables</v>
      </c>
      <c r="R950" t="s">
        <v>8273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84"/>
        <v>1.3650000000000001E-2</v>
      </c>
      <c r="O951" s="7">
        <f t="shared" si="85"/>
        <v>39</v>
      </c>
      <c r="P951" s="7" t="str">
        <f t="shared" si="86"/>
        <v>technology</v>
      </c>
      <c r="Q951" s="7" t="str">
        <f t="shared" si="87"/>
        <v>wearables</v>
      </c>
      <c r="R951" t="s">
        <v>8273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84"/>
        <v>0.28039999999999998</v>
      </c>
      <c r="O952" s="7">
        <f t="shared" si="85"/>
        <v>58.416666666666664</v>
      </c>
      <c r="P952" s="7" t="str">
        <f t="shared" si="86"/>
        <v>technology</v>
      </c>
      <c r="Q952" s="7" t="str">
        <f t="shared" si="87"/>
        <v>wearables</v>
      </c>
      <c r="R952" t="s">
        <v>8273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84"/>
        <v>0.38390000000000002</v>
      </c>
      <c r="O953" s="7">
        <f t="shared" si="85"/>
        <v>158.63636363636363</v>
      </c>
      <c r="P953" s="7" t="str">
        <f t="shared" si="86"/>
        <v>technology</v>
      </c>
      <c r="Q953" s="7" t="str">
        <f t="shared" si="87"/>
        <v>wearables</v>
      </c>
      <c r="R953" t="s">
        <v>8273</v>
      </c>
      <c r="S953" s="13">
        <f t="shared" si="88"/>
        <v>42480.653611111113</v>
      </c>
      <c r="T953" s="13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84"/>
        <v>0.39942857142857141</v>
      </c>
      <c r="O954" s="7">
        <f t="shared" si="85"/>
        <v>99.857142857142861</v>
      </c>
      <c r="P954" s="7" t="str">
        <f t="shared" si="86"/>
        <v>technology</v>
      </c>
      <c r="Q954" s="7" t="str">
        <f t="shared" si="87"/>
        <v>wearables</v>
      </c>
      <c r="R954" t="s">
        <v>8273</v>
      </c>
      <c r="S954" s="13">
        <f t="shared" si="88"/>
        <v>42662.613564814819</v>
      </c>
      <c r="T954" s="13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84"/>
        <v>8.3999999999999995E-3</v>
      </c>
      <c r="O955" s="7">
        <f t="shared" si="85"/>
        <v>25.2</v>
      </c>
      <c r="P955" s="7" t="str">
        <f t="shared" si="86"/>
        <v>technology</v>
      </c>
      <c r="Q955" s="7" t="str">
        <f t="shared" si="87"/>
        <v>wearables</v>
      </c>
      <c r="R955" t="s">
        <v>8273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84"/>
        <v>0.43406666666666666</v>
      </c>
      <c r="O956" s="7">
        <f t="shared" si="85"/>
        <v>89.191780821917803</v>
      </c>
      <c r="P956" s="7" t="str">
        <f t="shared" si="86"/>
        <v>technology</v>
      </c>
      <c r="Q956" s="7" t="str">
        <f t="shared" si="87"/>
        <v>wearables</v>
      </c>
      <c r="R956" t="s">
        <v>8273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84"/>
        <v>5.6613333333333335E-2</v>
      </c>
      <c r="O957" s="7">
        <f t="shared" si="85"/>
        <v>182.6236559139785</v>
      </c>
      <c r="P957" s="7" t="str">
        <f t="shared" si="86"/>
        <v>technology</v>
      </c>
      <c r="Q957" s="7" t="str">
        <f t="shared" si="87"/>
        <v>wearables</v>
      </c>
      <c r="R957" t="s">
        <v>8273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84"/>
        <v>1.7219999999999999E-2</v>
      </c>
      <c r="O958" s="7">
        <f t="shared" si="85"/>
        <v>50.647058823529413</v>
      </c>
      <c r="P958" s="7" t="str">
        <f t="shared" si="86"/>
        <v>technology</v>
      </c>
      <c r="Q958" s="7" t="str">
        <f t="shared" si="87"/>
        <v>wearables</v>
      </c>
      <c r="R958" t="s">
        <v>8273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84"/>
        <v>1.9416666666666665E-2</v>
      </c>
      <c r="O959" s="7">
        <f t="shared" si="85"/>
        <v>33.285714285714285</v>
      </c>
      <c r="P959" s="7" t="str">
        <f t="shared" si="86"/>
        <v>technology</v>
      </c>
      <c r="Q959" s="7" t="str">
        <f t="shared" si="87"/>
        <v>wearables</v>
      </c>
      <c r="R959" t="s">
        <v>8273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84"/>
        <v>0.11328275684711328</v>
      </c>
      <c r="O960" s="7">
        <f t="shared" si="85"/>
        <v>51.823529411764703</v>
      </c>
      <c r="P960" s="7" t="str">
        <f t="shared" si="86"/>
        <v>technology</v>
      </c>
      <c r="Q960" s="7" t="str">
        <f t="shared" si="87"/>
        <v>wearables</v>
      </c>
      <c r="R960" t="s">
        <v>8273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84"/>
        <v>0.3886</v>
      </c>
      <c r="O961" s="7">
        <f t="shared" si="85"/>
        <v>113.62573099415205</v>
      </c>
      <c r="P961" s="7" t="str">
        <f t="shared" si="86"/>
        <v>technology</v>
      </c>
      <c r="Q961" s="7" t="str">
        <f t="shared" si="87"/>
        <v>wearables</v>
      </c>
      <c r="R961" t="s">
        <v>8273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ref="N962:N1025" si="90">E962/D962</f>
        <v>0.46100628930817611</v>
      </c>
      <c r="O962" s="7">
        <f t="shared" ref="O962:O1025" si="91">E962/L962</f>
        <v>136.46276595744681</v>
      </c>
      <c r="P962" s="7" t="str">
        <f t="shared" si="86"/>
        <v>technology</v>
      </c>
      <c r="Q962" s="7" t="str">
        <f t="shared" si="87"/>
        <v>wearables</v>
      </c>
      <c r="R962" t="s">
        <v>8273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si="90"/>
        <v>0.42188421052631581</v>
      </c>
      <c r="O963" s="7">
        <f t="shared" si="91"/>
        <v>364.35454545454547</v>
      </c>
      <c r="P963" s="7" t="str">
        <f t="shared" ref="P963:P1026" si="92">LEFT(R963, SEARCH("/",R963)-1)</f>
        <v>technology</v>
      </c>
      <c r="Q963" s="7" t="str">
        <f t="shared" ref="Q963:Q1026" si="93">RIGHT(R963,LEN(R963)-SEARCH("/",R963))</f>
        <v>wearables</v>
      </c>
      <c r="R963" t="s">
        <v>8273</v>
      </c>
      <c r="S963" s="13">
        <f t="shared" ref="S963:S1026" si="94">J963/(60*60*24)+DATE(1970,1,1)</f>
        <v>42740.693692129629</v>
      </c>
      <c r="T963" s="13">
        <f t="shared" ref="T963:T1026" si="95">I963/(60*60*24)+DATE(1970,1,1)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90"/>
        <v>0.2848</v>
      </c>
      <c r="O964" s="7">
        <f t="shared" si="91"/>
        <v>19.243243243243242</v>
      </c>
      <c r="P964" s="7" t="str">
        <f t="shared" si="92"/>
        <v>technology</v>
      </c>
      <c r="Q964" s="7" t="str">
        <f t="shared" si="93"/>
        <v>wearables</v>
      </c>
      <c r="R964" t="s">
        <v>8273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90"/>
        <v>1.0771428571428571E-2</v>
      </c>
      <c r="O965" s="7">
        <f t="shared" si="91"/>
        <v>41.888888888888886</v>
      </c>
      <c r="P965" s="7" t="str">
        <f t="shared" si="92"/>
        <v>technology</v>
      </c>
      <c r="Q965" s="7" t="str">
        <f t="shared" si="93"/>
        <v>wearables</v>
      </c>
      <c r="R965" t="s">
        <v>8273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90"/>
        <v>7.9909090909090902E-3</v>
      </c>
      <c r="O966" s="7">
        <f t="shared" si="91"/>
        <v>30.310344827586206</v>
      </c>
      <c r="P966" s="7" t="str">
        <f t="shared" si="92"/>
        <v>technology</v>
      </c>
      <c r="Q966" s="7" t="str">
        <f t="shared" si="93"/>
        <v>wearables</v>
      </c>
      <c r="R966" t="s">
        <v>8273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90"/>
        <v>1.192E-2</v>
      </c>
      <c r="O967" s="7">
        <f t="shared" si="91"/>
        <v>49.666666666666664</v>
      </c>
      <c r="P967" s="7" t="str">
        <f t="shared" si="92"/>
        <v>technology</v>
      </c>
      <c r="Q967" s="7" t="str">
        <f t="shared" si="93"/>
        <v>wearables</v>
      </c>
      <c r="R967" t="s">
        <v>8273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90"/>
        <v>0.14799999999999999</v>
      </c>
      <c r="O968" s="7">
        <f t="shared" si="91"/>
        <v>59.2</v>
      </c>
      <c r="P968" s="7" t="str">
        <f t="shared" si="92"/>
        <v>technology</v>
      </c>
      <c r="Q968" s="7" t="str">
        <f t="shared" si="93"/>
        <v>wearables</v>
      </c>
      <c r="R968" t="s">
        <v>8273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90"/>
        <v>0.17810000000000001</v>
      </c>
      <c r="O969" s="7">
        <f t="shared" si="91"/>
        <v>43.97530864197531</v>
      </c>
      <c r="P969" s="7" t="str">
        <f t="shared" si="92"/>
        <v>technology</v>
      </c>
      <c r="Q969" s="7" t="str">
        <f t="shared" si="93"/>
        <v>wearables</v>
      </c>
      <c r="R969" t="s">
        <v>8273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90"/>
        <v>1.325E-2</v>
      </c>
      <c r="O970" s="7">
        <f t="shared" si="91"/>
        <v>26.5</v>
      </c>
      <c r="P970" s="7" t="str">
        <f t="shared" si="92"/>
        <v>technology</v>
      </c>
      <c r="Q970" s="7" t="str">
        <f t="shared" si="93"/>
        <v>wearables</v>
      </c>
      <c r="R970" t="s">
        <v>8273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90"/>
        <v>0.46666666666666667</v>
      </c>
      <c r="O971" s="7">
        <f t="shared" si="91"/>
        <v>1272.7272727272727</v>
      </c>
      <c r="P971" s="7" t="str">
        <f t="shared" si="92"/>
        <v>technology</v>
      </c>
      <c r="Q971" s="7" t="str">
        <f t="shared" si="93"/>
        <v>wearables</v>
      </c>
      <c r="R971" t="s">
        <v>8273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90"/>
        <v>0.4592</v>
      </c>
      <c r="O972" s="7">
        <f t="shared" si="91"/>
        <v>164</v>
      </c>
      <c r="P972" s="7" t="str">
        <f t="shared" si="92"/>
        <v>technology</v>
      </c>
      <c r="Q972" s="7" t="str">
        <f t="shared" si="93"/>
        <v>wearables</v>
      </c>
      <c r="R972" t="s">
        <v>8273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90"/>
        <v>2.2599999999999999E-3</v>
      </c>
      <c r="O973" s="7">
        <f t="shared" si="91"/>
        <v>45.2</v>
      </c>
      <c r="P973" s="7" t="str">
        <f t="shared" si="92"/>
        <v>technology</v>
      </c>
      <c r="Q973" s="7" t="str">
        <f t="shared" si="93"/>
        <v>wearables</v>
      </c>
      <c r="R973" t="s">
        <v>8273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90"/>
        <v>0.34625</v>
      </c>
      <c r="O974" s="7">
        <f t="shared" si="91"/>
        <v>153.88888888888889</v>
      </c>
      <c r="P974" s="7" t="str">
        <f t="shared" si="92"/>
        <v>technology</v>
      </c>
      <c r="Q974" s="7" t="str">
        <f t="shared" si="93"/>
        <v>wearables</v>
      </c>
      <c r="R974" t="s">
        <v>8273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90"/>
        <v>2.0549999999999999E-2</v>
      </c>
      <c r="O975" s="7">
        <f t="shared" si="91"/>
        <v>51.375</v>
      </c>
      <c r="P975" s="7" t="str">
        <f t="shared" si="92"/>
        <v>technology</v>
      </c>
      <c r="Q975" s="7" t="str">
        <f t="shared" si="93"/>
        <v>wearables</v>
      </c>
      <c r="R975" t="s">
        <v>8273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90"/>
        <v>5.5999999999999999E-3</v>
      </c>
      <c r="O976" s="7">
        <f t="shared" si="91"/>
        <v>93.333333333333329</v>
      </c>
      <c r="P976" s="7" t="str">
        <f t="shared" si="92"/>
        <v>technology</v>
      </c>
      <c r="Q976" s="7" t="str">
        <f t="shared" si="93"/>
        <v>wearables</v>
      </c>
      <c r="R976" t="s">
        <v>8273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90"/>
        <v>2.6069999999999999E-2</v>
      </c>
      <c r="O977" s="7">
        <f t="shared" si="91"/>
        <v>108.625</v>
      </c>
      <c r="P977" s="7" t="str">
        <f t="shared" si="92"/>
        <v>technology</v>
      </c>
      <c r="Q977" s="7" t="str">
        <f t="shared" si="93"/>
        <v>wearables</v>
      </c>
      <c r="R977" t="s">
        <v>8273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90"/>
        <v>1.9259999999999999E-2</v>
      </c>
      <c r="O978" s="7">
        <f t="shared" si="91"/>
        <v>160.5</v>
      </c>
      <c r="P978" s="7" t="str">
        <f t="shared" si="92"/>
        <v>technology</v>
      </c>
      <c r="Q978" s="7" t="str">
        <f t="shared" si="93"/>
        <v>wearables</v>
      </c>
      <c r="R978" t="s">
        <v>8273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90"/>
        <v>0.33666666666666667</v>
      </c>
      <c r="O979" s="7">
        <f t="shared" si="91"/>
        <v>75.75</v>
      </c>
      <c r="P979" s="7" t="str">
        <f t="shared" si="92"/>
        <v>technology</v>
      </c>
      <c r="Q979" s="7" t="str">
        <f t="shared" si="93"/>
        <v>wearables</v>
      </c>
      <c r="R979" t="s">
        <v>8273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90"/>
        <v>0.5626326718299024</v>
      </c>
      <c r="O980" s="7">
        <f t="shared" si="91"/>
        <v>790.83739837398377</v>
      </c>
      <c r="P980" s="7" t="str">
        <f t="shared" si="92"/>
        <v>technology</v>
      </c>
      <c r="Q980" s="7" t="str">
        <f t="shared" si="93"/>
        <v>wearables</v>
      </c>
      <c r="R980" t="s">
        <v>8273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90"/>
        <v>0.82817600000000002</v>
      </c>
      <c r="O981" s="7">
        <f t="shared" si="91"/>
        <v>301.93916666666667</v>
      </c>
      <c r="P981" s="7" t="str">
        <f t="shared" si="92"/>
        <v>technology</v>
      </c>
      <c r="Q981" s="7" t="str">
        <f t="shared" si="93"/>
        <v>wearables</v>
      </c>
      <c r="R981" t="s">
        <v>8273</v>
      </c>
      <c r="S981" s="13">
        <f t="shared" si="94"/>
        <v>42506.416990740741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90"/>
        <v>0.14860000000000001</v>
      </c>
      <c r="O982" s="7">
        <f t="shared" si="91"/>
        <v>47.935483870967744</v>
      </c>
      <c r="P982" s="7" t="str">
        <f t="shared" si="92"/>
        <v>technology</v>
      </c>
      <c r="Q982" s="7" t="str">
        <f t="shared" si="93"/>
        <v>wearables</v>
      </c>
      <c r="R982" t="s">
        <v>8273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90"/>
        <v>1.2375123751237513E-4</v>
      </c>
      <c r="O983" s="7">
        <f t="shared" si="91"/>
        <v>2.75</v>
      </c>
      <c r="P983" s="7" t="str">
        <f t="shared" si="92"/>
        <v>technology</v>
      </c>
      <c r="Q983" s="7" t="str">
        <f t="shared" si="93"/>
        <v>wearables</v>
      </c>
      <c r="R983" t="s">
        <v>8273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90"/>
        <v>1.7142857142857143E-4</v>
      </c>
      <c r="O984" s="7">
        <f t="shared" si="91"/>
        <v>1</v>
      </c>
      <c r="P984" s="7" t="str">
        <f t="shared" si="92"/>
        <v>technology</v>
      </c>
      <c r="Q984" s="7" t="str">
        <f t="shared" si="93"/>
        <v>wearables</v>
      </c>
      <c r="R984" t="s">
        <v>8273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90"/>
        <v>0.2950613611721471</v>
      </c>
      <c r="O985" s="7">
        <f t="shared" si="91"/>
        <v>171.79329608938548</v>
      </c>
      <c r="P985" s="7" t="str">
        <f t="shared" si="92"/>
        <v>technology</v>
      </c>
      <c r="Q985" s="7" t="str">
        <f t="shared" si="93"/>
        <v>wearables</v>
      </c>
      <c r="R985" t="s">
        <v>8273</v>
      </c>
      <c r="S985" s="13">
        <f t="shared" si="94"/>
        <v>42574.667650462958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90"/>
        <v>1.06E-2</v>
      </c>
      <c r="O986" s="7">
        <f t="shared" si="91"/>
        <v>35.333333333333336</v>
      </c>
      <c r="P986" s="7" t="str">
        <f t="shared" si="92"/>
        <v>technology</v>
      </c>
      <c r="Q986" s="7" t="str">
        <f t="shared" si="93"/>
        <v>wearables</v>
      </c>
      <c r="R986" t="s">
        <v>8273</v>
      </c>
      <c r="S986" s="13">
        <f t="shared" si="94"/>
        <v>42061.11583333333</v>
      </c>
      <c r="T986" s="13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90"/>
        <v>6.2933333333333327E-2</v>
      </c>
      <c r="O987" s="7">
        <f t="shared" si="91"/>
        <v>82.086956521739125</v>
      </c>
      <c r="P987" s="7" t="str">
        <f t="shared" si="92"/>
        <v>technology</v>
      </c>
      <c r="Q987" s="7" t="str">
        <f t="shared" si="93"/>
        <v>wearables</v>
      </c>
      <c r="R987" t="s">
        <v>8273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90"/>
        <v>0.1275</v>
      </c>
      <c r="O988" s="7">
        <f t="shared" si="91"/>
        <v>110.8695652173913</v>
      </c>
      <c r="P988" s="7" t="str">
        <f t="shared" si="92"/>
        <v>technology</v>
      </c>
      <c r="Q988" s="7" t="str">
        <f t="shared" si="93"/>
        <v>wearables</v>
      </c>
      <c r="R988" t="s">
        <v>8273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90"/>
        <v>0.13220000000000001</v>
      </c>
      <c r="O989" s="7">
        <f t="shared" si="91"/>
        <v>161.21951219512195</v>
      </c>
      <c r="P989" s="7" t="str">
        <f t="shared" si="92"/>
        <v>technology</v>
      </c>
      <c r="Q989" s="7" t="str">
        <f t="shared" si="93"/>
        <v>wearables</v>
      </c>
      <c r="R989" t="s">
        <v>8273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90"/>
        <v>0</v>
      </c>
      <c r="O990" s="7" t="e">
        <f t="shared" si="91"/>
        <v>#DIV/0!</v>
      </c>
      <c r="P990" s="7" t="str">
        <f t="shared" si="92"/>
        <v>technology</v>
      </c>
      <c r="Q990" s="7" t="str">
        <f t="shared" si="93"/>
        <v>wearables</v>
      </c>
      <c r="R990" t="s">
        <v>8273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90"/>
        <v>0.16769999999999999</v>
      </c>
      <c r="O991" s="7">
        <f t="shared" si="91"/>
        <v>52.40625</v>
      </c>
      <c r="P991" s="7" t="str">
        <f t="shared" si="92"/>
        <v>technology</v>
      </c>
      <c r="Q991" s="7" t="str">
        <f t="shared" si="93"/>
        <v>wearables</v>
      </c>
      <c r="R991" t="s">
        <v>8273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90"/>
        <v>1.0399999999999999E-3</v>
      </c>
      <c r="O992" s="7">
        <f t="shared" si="91"/>
        <v>13</v>
      </c>
      <c r="P992" s="7" t="str">
        <f t="shared" si="92"/>
        <v>technology</v>
      </c>
      <c r="Q992" s="7" t="str">
        <f t="shared" si="93"/>
        <v>wearables</v>
      </c>
      <c r="R992" t="s">
        <v>8273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90"/>
        <v>4.24E-2</v>
      </c>
      <c r="O993" s="7">
        <f t="shared" si="91"/>
        <v>30.285714285714285</v>
      </c>
      <c r="P993" s="7" t="str">
        <f t="shared" si="92"/>
        <v>technology</v>
      </c>
      <c r="Q993" s="7" t="str">
        <f t="shared" si="93"/>
        <v>wearables</v>
      </c>
      <c r="R993" t="s">
        <v>8273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90"/>
        <v>4.6699999999999997E-3</v>
      </c>
      <c r="O994" s="7">
        <f t="shared" si="91"/>
        <v>116.75</v>
      </c>
      <c r="P994" s="7" t="str">
        <f t="shared" si="92"/>
        <v>technology</v>
      </c>
      <c r="Q994" s="7" t="str">
        <f t="shared" si="93"/>
        <v>wearables</v>
      </c>
      <c r="R994" t="s">
        <v>8273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90"/>
        <v>0.25087142857142858</v>
      </c>
      <c r="O995" s="7">
        <f t="shared" si="91"/>
        <v>89.59693877551021</v>
      </c>
      <c r="P995" s="7" t="str">
        <f t="shared" si="92"/>
        <v>technology</v>
      </c>
      <c r="Q995" s="7" t="str">
        <f t="shared" si="93"/>
        <v>wearables</v>
      </c>
      <c r="R995" t="s">
        <v>8273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90"/>
        <v>2.3345000000000001E-2</v>
      </c>
      <c r="O996" s="7">
        <f t="shared" si="91"/>
        <v>424.45454545454544</v>
      </c>
      <c r="P996" s="7" t="str">
        <f t="shared" si="92"/>
        <v>technology</v>
      </c>
      <c r="Q996" s="7" t="str">
        <f t="shared" si="93"/>
        <v>wearables</v>
      </c>
      <c r="R996" t="s">
        <v>8273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90"/>
        <v>7.2599999999999998E-2</v>
      </c>
      <c r="O997" s="7">
        <f t="shared" si="91"/>
        <v>80.666666666666671</v>
      </c>
      <c r="P997" s="7" t="str">
        <f t="shared" si="92"/>
        <v>technology</v>
      </c>
      <c r="Q997" s="7" t="str">
        <f t="shared" si="93"/>
        <v>wearables</v>
      </c>
      <c r="R997" t="s">
        <v>8273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90"/>
        <v>1.6250000000000001E-2</v>
      </c>
      <c r="O998" s="7">
        <f t="shared" si="91"/>
        <v>13</v>
      </c>
      <c r="P998" s="7" t="str">
        <f t="shared" si="92"/>
        <v>technology</v>
      </c>
      <c r="Q998" s="7" t="str">
        <f t="shared" si="93"/>
        <v>wearables</v>
      </c>
      <c r="R998" t="s">
        <v>8273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90"/>
        <v>1.2999999999999999E-2</v>
      </c>
      <c r="O999" s="7">
        <f t="shared" si="91"/>
        <v>8.125</v>
      </c>
      <c r="P999" s="7" t="str">
        <f t="shared" si="92"/>
        <v>technology</v>
      </c>
      <c r="Q999" s="7" t="str">
        <f t="shared" si="93"/>
        <v>wearables</v>
      </c>
      <c r="R999" t="s">
        <v>8273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90"/>
        <v>0.58558333333333334</v>
      </c>
      <c r="O1000" s="7">
        <f t="shared" si="91"/>
        <v>153.42794759825327</v>
      </c>
      <c r="P1000" s="7" t="str">
        <f t="shared" si="92"/>
        <v>technology</v>
      </c>
      <c r="Q1000" s="7" t="str">
        <f t="shared" si="93"/>
        <v>wearables</v>
      </c>
      <c r="R1000" t="s">
        <v>8273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90"/>
        <v>7.7886666666666673E-2</v>
      </c>
      <c r="O1001" s="7">
        <f t="shared" si="91"/>
        <v>292.07499999999999</v>
      </c>
      <c r="P1001" s="7" t="str">
        <f t="shared" si="92"/>
        <v>technology</v>
      </c>
      <c r="Q1001" s="7" t="str">
        <f t="shared" si="93"/>
        <v>wearables</v>
      </c>
      <c r="R1001" t="s">
        <v>8273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90"/>
        <v>2.2157147647256063E-2</v>
      </c>
      <c r="O1002" s="7">
        <f t="shared" si="91"/>
        <v>3304</v>
      </c>
      <c r="P1002" s="7" t="str">
        <f t="shared" si="92"/>
        <v>technology</v>
      </c>
      <c r="Q1002" s="7" t="str">
        <f t="shared" si="93"/>
        <v>wearables</v>
      </c>
      <c r="R1002" t="s">
        <v>8273</v>
      </c>
      <c r="S1002" s="13">
        <f t="shared" si="94"/>
        <v>42749.05972222222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90"/>
        <v>1.04</v>
      </c>
      <c r="O1003" s="7">
        <f t="shared" si="91"/>
        <v>1300</v>
      </c>
      <c r="P1003" s="7" t="str">
        <f t="shared" si="92"/>
        <v>technology</v>
      </c>
      <c r="Q1003" s="7" t="str">
        <f t="shared" si="93"/>
        <v>wearables</v>
      </c>
      <c r="R1003" t="s">
        <v>8273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90"/>
        <v>0.29602960296029601</v>
      </c>
      <c r="O1004" s="7">
        <f t="shared" si="91"/>
        <v>134.54545454545453</v>
      </c>
      <c r="P1004" s="7" t="str">
        <f t="shared" si="92"/>
        <v>technology</v>
      </c>
      <c r="Q1004" s="7" t="str">
        <f t="shared" si="93"/>
        <v>wearables</v>
      </c>
      <c r="R1004" t="s">
        <v>8273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90"/>
        <v>0.16055</v>
      </c>
      <c r="O1005" s="7">
        <f t="shared" si="91"/>
        <v>214.06666666666666</v>
      </c>
      <c r="P1005" s="7" t="str">
        <f t="shared" si="92"/>
        <v>technology</v>
      </c>
      <c r="Q1005" s="7" t="str">
        <f t="shared" si="93"/>
        <v>wearables</v>
      </c>
      <c r="R1005" t="s">
        <v>8273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90"/>
        <v>0.82208000000000003</v>
      </c>
      <c r="O1006" s="7">
        <f t="shared" si="91"/>
        <v>216.33684210526314</v>
      </c>
      <c r="P1006" s="7" t="str">
        <f t="shared" si="92"/>
        <v>technology</v>
      </c>
      <c r="Q1006" s="7" t="str">
        <f t="shared" si="93"/>
        <v>wearables</v>
      </c>
      <c r="R1006" t="s">
        <v>8273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90"/>
        <v>0.75051000000000001</v>
      </c>
      <c r="O1007" s="7">
        <f t="shared" si="91"/>
        <v>932.31055900621118</v>
      </c>
      <c r="P1007" s="7" t="str">
        <f t="shared" si="92"/>
        <v>technology</v>
      </c>
      <c r="Q1007" s="7" t="str">
        <f t="shared" si="93"/>
        <v>wearables</v>
      </c>
      <c r="R1007" t="s">
        <v>8273</v>
      </c>
      <c r="S1007" s="13">
        <f t="shared" si="94"/>
        <v>42276.624803240746</v>
      </c>
      <c r="T1007" s="13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90"/>
        <v>5.8500000000000003E-2</v>
      </c>
      <c r="O1008" s="7">
        <f t="shared" si="91"/>
        <v>29.25</v>
      </c>
      <c r="P1008" s="7" t="str">
        <f t="shared" si="92"/>
        <v>technology</v>
      </c>
      <c r="Q1008" s="7" t="str">
        <f t="shared" si="93"/>
        <v>wearables</v>
      </c>
      <c r="R1008" t="s">
        <v>8273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90"/>
        <v>0.44319999999999998</v>
      </c>
      <c r="O1009" s="7">
        <f t="shared" si="91"/>
        <v>174.94736842105263</v>
      </c>
      <c r="P1009" s="7" t="str">
        <f t="shared" si="92"/>
        <v>technology</v>
      </c>
      <c r="Q1009" s="7" t="str">
        <f t="shared" si="93"/>
        <v>wearables</v>
      </c>
      <c r="R1009" t="s">
        <v>8273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90"/>
        <v>2.6737967914438501E-3</v>
      </c>
      <c r="O1010" s="7">
        <f t="shared" si="91"/>
        <v>250</v>
      </c>
      <c r="P1010" s="7" t="str">
        <f t="shared" si="92"/>
        <v>technology</v>
      </c>
      <c r="Q1010" s="7" t="str">
        <f t="shared" si="93"/>
        <v>wearables</v>
      </c>
      <c r="R1010" t="s">
        <v>8273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90"/>
        <v>0.1313</v>
      </c>
      <c r="O1011" s="7">
        <f t="shared" si="91"/>
        <v>65</v>
      </c>
      <c r="P1011" s="7" t="str">
        <f t="shared" si="92"/>
        <v>technology</v>
      </c>
      <c r="Q1011" s="7" t="str">
        <f t="shared" si="93"/>
        <v>wearables</v>
      </c>
      <c r="R1011" t="s">
        <v>8273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90"/>
        <v>1.9088937093275488E-3</v>
      </c>
      <c r="O1012" s="7">
        <f t="shared" si="91"/>
        <v>55</v>
      </c>
      <c r="P1012" s="7" t="str">
        <f t="shared" si="92"/>
        <v>technology</v>
      </c>
      <c r="Q1012" s="7" t="str">
        <f t="shared" si="93"/>
        <v>wearables</v>
      </c>
      <c r="R1012" t="s">
        <v>8273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90"/>
        <v>3.7499999999999999E-3</v>
      </c>
      <c r="O1013" s="7">
        <f t="shared" si="91"/>
        <v>75</v>
      </c>
      <c r="P1013" s="7" t="str">
        <f t="shared" si="92"/>
        <v>technology</v>
      </c>
      <c r="Q1013" s="7" t="str">
        <f t="shared" si="93"/>
        <v>wearables</v>
      </c>
      <c r="R1013" t="s">
        <v>8273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90"/>
        <v>215.35021</v>
      </c>
      <c r="O1014" s="7">
        <f t="shared" si="91"/>
        <v>1389.3561935483872</v>
      </c>
      <c r="P1014" s="7" t="str">
        <f t="shared" si="92"/>
        <v>technology</v>
      </c>
      <c r="Q1014" s="7" t="str">
        <f t="shared" si="93"/>
        <v>wearables</v>
      </c>
      <c r="R1014" t="s">
        <v>8273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90"/>
        <v>0.34527999999999998</v>
      </c>
      <c r="O1015" s="7">
        <f t="shared" si="91"/>
        <v>95.911111111111111</v>
      </c>
      <c r="P1015" s="7" t="str">
        <f t="shared" si="92"/>
        <v>technology</v>
      </c>
      <c r="Q1015" s="7" t="str">
        <f t="shared" si="93"/>
        <v>wearables</v>
      </c>
      <c r="R1015" t="s">
        <v>8273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90"/>
        <v>0.30599999999999999</v>
      </c>
      <c r="O1016" s="7">
        <f t="shared" si="91"/>
        <v>191.25</v>
      </c>
      <c r="P1016" s="7" t="str">
        <f t="shared" si="92"/>
        <v>technology</v>
      </c>
      <c r="Q1016" s="7" t="str">
        <f t="shared" si="93"/>
        <v>wearables</v>
      </c>
      <c r="R1016" t="s">
        <v>8273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90"/>
        <v>2.6666666666666668E-2</v>
      </c>
      <c r="O1017" s="7">
        <f t="shared" si="91"/>
        <v>40</v>
      </c>
      <c r="P1017" s="7" t="str">
        <f t="shared" si="92"/>
        <v>technology</v>
      </c>
      <c r="Q1017" s="7" t="str">
        <f t="shared" si="93"/>
        <v>wearables</v>
      </c>
      <c r="R1017" t="s">
        <v>8273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90"/>
        <v>2.8420000000000001E-2</v>
      </c>
      <c r="O1018" s="7">
        <f t="shared" si="91"/>
        <v>74.78947368421052</v>
      </c>
      <c r="P1018" s="7" t="str">
        <f t="shared" si="92"/>
        <v>technology</v>
      </c>
      <c r="Q1018" s="7" t="str">
        <f t="shared" si="93"/>
        <v>wearables</v>
      </c>
      <c r="R1018" t="s">
        <v>8273</v>
      </c>
      <c r="S1018" s="13">
        <f t="shared" si="94"/>
        <v>42422.107129629629</v>
      </c>
      <c r="T1018" s="13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90"/>
        <v>0.22878799999999999</v>
      </c>
      <c r="O1019" s="7">
        <f t="shared" si="91"/>
        <v>161.11830985915492</v>
      </c>
      <c r="P1019" s="7" t="str">
        <f t="shared" si="92"/>
        <v>technology</v>
      </c>
      <c r="Q1019" s="7" t="str">
        <f t="shared" si="93"/>
        <v>wearables</v>
      </c>
      <c r="R1019" t="s">
        <v>8273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90"/>
        <v>3.1050000000000001E-2</v>
      </c>
      <c r="O1020" s="7">
        <f t="shared" si="91"/>
        <v>88.714285714285708</v>
      </c>
      <c r="P1020" s="7" t="str">
        <f t="shared" si="92"/>
        <v>technology</v>
      </c>
      <c r="Q1020" s="7" t="str">
        <f t="shared" si="93"/>
        <v>wearables</v>
      </c>
      <c r="R1020" t="s">
        <v>8273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90"/>
        <v>0.47333333333333333</v>
      </c>
      <c r="O1021" s="7">
        <f t="shared" si="91"/>
        <v>53.25</v>
      </c>
      <c r="P1021" s="7" t="str">
        <f t="shared" si="92"/>
        <v>technology</v>
      </c>
      <c r="Q1021" s="7" t="str">
        <f t="shared" si="93"/>
        <v>wearables</v>
      </c>
      <c r="R1021" t="s">
        <v>8273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90"/>
        <v>2.0554838709677421</v>
      </c>
      <c r="O1022" s="7">
        <f t="shared" si="91"/>
        <v>106.2</v>
      </c>
      <c r="P1022" s="7" t="str">
        <f t="shared" si="92"/>
        <v>music</v>
      </c>
      <c r="Q1022" s="7" t="str">
        <f t="shared" si="93"/>
        <v>electronic music</v>
      </c>
      <c r="R1022" t="s">
        <v>8280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90"/>
        <v>3.5180366666666667</v>
      </c>
      <c r="O1023" s="7">
        <f t="shared" si="91"/>
        <v>22.079728033472804</v>
      </c>
      <c r="P1023" s="7" t="str">
        <f t="shared" si="92"/>
        <v>music</v>
      </c>
      <c r="Q1023" s="7" t="str">
        <f t="shared" si="93"/>
        <v>electronic music</v>
      </c>
      <c r="R1023" t="s">
        <v>8280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90"/>
        <v>1.149</v>
      </c>
      <c r="O1024" s="7">
        <f t="shared" si="91"/>
        <v>31.054054054054053</v>
      </c>
      <c r="P1024" s="7" t="str">
        <f t="shared" si="92"/>
        <v>music</v>
      </c>
      <c r="Q1024" s="7" t="str">
        <f t="shared" si="93"/>
        <v>electronic music</v>
      </c>
      <c r="R1024" t="s">
        <v>8280</v>
      </c>
      <c r="S1024" s="13">
        <f t="shared" si="94"/>
        <v>42111.646724537037</v>
      </c>
      <c r="T1024" s="13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90"/>
        <v>2.3715000000000002</v>
      </c>
      <c r="O1025" s="7">
        <f t="shared" si="91"/>
        <v>36.206106870229007</v>
      </c>
      <c r="P1025" s="7" t="str">
        <f t="shared" si="92"/>
        <v>music</v>
      </c>
      <c r="Q1025" s="7" t="str">
        <f t="shared" si="93"/>
        <v>electronic music</v>
      </c>
      <c r="R1025" t="s">
        <v>8280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ref="N1026:N1089" si="96">E1026/D1026</f>
        <v>1.1863774999999999</v>
      </c>
      <c r="O1026" s="7">
        <f t="shared" ref="O1026:O1089" si="97">E1026/L1026</f>
        <v>388.9762295081967</v>
      </c>
      <c r="P1026" s="7" t="str">
        <f t="shared" si="92"/>
        <v>music</v>
      </c>
      <c r="Q1026" s="7" t="str">
        <f t="shared" si="93"/>
        <v>electronic music</v>
      </c>
      <c r="R1026" t="s">
        <v>8280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si="96"/>
        <v>1.099283142857143</v>
      </c>
      <c r="O1027" s="7">
        <f t="shared" si="97"/>
        <v>71.848571428571432</v>
      </c>
      <c r="P1027" s="7" t="str">
        <f t="shared" ref="P1027:P1090" si="98">LEFT(R1027, SEARCH("/",R1027)-1)</f>
        <v>music</v>
      </c>
      <c r="Q1027" s="7" t="str">
        <f t="shared" ref="Q1027:Q1090" si="99">RIGHT(R1027,LEN(R1027)-SEARCH("/",R1027))</f>
        <v>electronic music</v>
      </c>
      <c r="R1027" t="s">
        <v>8280</v>
      </c>
      <c r="S1027" s="13">
        <f t="shared" ref="S1027:S1090" si="100">J1027/(60*60*24)+DATE(1970,1,1)</f>
        <v>42049.833761574075</v>
      </c>
      <c r="T1027" s="13">
        <f t="shared" ref="T1027:T1090" si="101">I1027/(60*60*24)+DATE(1970,1,1)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96"/>
        <v>1.0000828571428571</v>
      </c>
      <c r="O1028" s="7">
        <f t="shared" si="97"/>
        <v>57.381803278688523</v>
      </c>
      <c r="P1028" s="7" t="str">
        <f t="shared" si="98"/>
        <v>music</v>
      </c>
      <c r="Q1028" s="7" t="str">
        <f t="shared" si="99"/>
        <v>electronic music</v>
      </c>
      <c r="R1028" t="s">
        <v>8280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96"/>
        <v>1.0309292094387414</v>
      </c>
      <c r="O1029" s="7">
        <f t="shared" si="97"/>
        <v>69.666666666666671</v>
      </c>
      <c r="P1029" s="7" t="str">
        <f t="shared" si="98"/>
        <v>music</v>
      </c>
      <c r="Q1029" s="7" t="str">
        <f t="shared" si="99"/>
        <v>electronic music</v>
      </c>
      <c r="R1029" t="s">
        <v>8280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96"/>
        <v>1.1727000000000001</v>
      </c>
      <c r="O1030" s="7">
        <f t="shared" si="97"/>
        <v>45.988235294117644</v>
      </c>
      <c r="P1030" s="7" t="str">
        <f t="shared" si="98"/>
        <v>music</v>
      </c>
      <c r="Q1030" s="7" t="str">
        <f t="shared" si="99"/>
        <v>electronic music</v>
      </c>
      <c r="R1030" t="s">
        <v>8280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96"/>
        <v>1.1175999999999999</v>
      </c>
      <c r="O1031" s="7">
        <f t="shared" si="97"/>
        <v>79.262411347517727</v>
      </c>
      <c r="P1031" s="7" t="str">
        <f t="shared" si="98"/>
        <v>music</v>
      </c>
      <c r="Q1031" s="7" t="str">
        <f t="shared" si="99"/>
        <v>electronic music</v>
      </c>
      <c r="R1031" t="s">
        <v>8280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96"/>
        <v>3.4209999999999998</v>
      </c>
      <c r="O1032" s="7">
        <f t="shared" si="97"/>
        <v>43.031446540880502</v>
      </c>
      <c r="P1032" s="7" t="str">
        <f t="shared" si="98"/>
        <v>music</v>
      </c>
      <c r="Q1032" s="7" t="str">
        <f t="shared" si="99"/>
        <v>electronic music</v>
      </c>
      <c r="R1032" t="s">
        <v>8280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96"/>
        <v>1.0740000000000001</v>
      </c>
      <c r="O1033" s="7">
        <f t="shared" si="97"/>
        <v>108.48484848484848</v>
      </c>
      <c r="P1033" s="7" t="str">
        <f t="shared" si="98"/>
        <v>music</v>
      </c>
      <c r="Q1033" s="7" t="str">
        <f t="shared" si="99"/>
        <v>electronic music</v>
      </c>
      <c r="R1033" t="s">
        <v>8280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96"/>
        <v>1.0849703703703704</v>
      </c>
      <c r="O1034" s="7">
        <f t="shared" si="97"/>
        <v>61.029583333333335</v>
      </c>
      <c r="P1034" s="7" t="str">
        <f t="shared" si="98"/>
        <v>music</v>
      </c>
      <c r="Q1034" s="7" t="str">
        <f t="shared" si="99"/>
        <v>electronic music</v>
      </c>
      <c r="R1034" t="s">
        <v>8280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96"/>
        <v>1.0286144578313252</v>
      </c>
      <c r="O1035" s="7">
        <f t="shared" si="97"/>
        <v>50.592592592592595</v>
      </c>
      <c r="P1035" s="7" t="str">
        <f t="shared" si="98"/>
        <v>music</v>
      </c>
      <c r="Q1035" s="7" t="str">
        <f t="shared" si="99"/>
        <v>electronic music</v>
      </c>
      <c r="R1035" t="s">
        <v>8280</v>
      </c>
      <c r="S1035" s="13">
        <f t="shared" si="100"/>
        <v>42688.732407407406</v>
      </c>
      <c r="T1035" s="13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96"/>
        <v>1.3000180000000001</v>
      </c>
      <c r="O1036" s="7">
        <f t="shared" si="97"/>
        <v>39.157168674698795</v>
      </c>
      <c r="P1036" s="7" t="str">
        <f t="shared" si="98"/>
        <v>music</v>
      </c>
      <c r="Q1036" s="7" t="str">
        <f t="shared" si="99"/>
        <v>electronic music</v>
      </c>
      <c r="R1036" t="s">
        <v>8280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96"/>
        <v>1.0765217391304347</v>
      </c>
      <c r="O1037" s="7">
        <f t="shared" si="97"/>
        <v>65.15789473684211</v>
      </c>
      <c r="P1037" s="7" t="str">
        <f t="shared" si="98"/>
        <v>music</v>
      </c>
      <c r="Q1037" s="7" t="str">
        <f t="shared" si="99"/>
        <v>electronic music</v>
      </c>
      <c r="R1037" t="s">
        <v>8280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96"/>
        <v>1.1236044444444444</v>
      </c>
      <c r="O1038" s="7">
        <f t="shared" si="97"/>
        <v>23.963127962085309</v>
      </c>
      <c r="P1038" s="7" t="str">
        <f t="shared" si="98"/>
        <v>music</v>
      </c>
      <c r="Q1038" s="7" t="str">
        <f t="shared" si="99"/>
        <v>electronic music</v>
      </c>
      <c r="R1038" t="s">
        <v>8280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96"/>
        <v>1.0209999999999999</v>
      </c>
      <c r="O1039" s="7">
        <f t="shared" si="97"/>
        <v>48.61904761904762</v>
      </c>
      <c r="P1039" s="7" t="str">
        <f t="shared" si="98"/>
        <v>music</v>
      </c>
      <c r="Q1039" s="7" t="str">
        <f t="shared" si="99"/>
        <v>electronic music</v>
      </c>
      <c r="R1039" t="s">
        <v>8280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96"/>
        <v>1.4533333333333334</v>
      </c>
      <c r="O1040" s="7">
        <f t="shared" si="97"/>
        <v>35.73770491803279</v>
      </c>
      <c r="P1040" s="7" t="str">
        <f t="shared" si="98"/>
        <v>music</v>
      </c>
      <c r="Q1040" s="7" t="str">
        <f t="shared" si="99"/>
        <v>electronic music</v>
      </c>
      <c r="R1040" t="s">
        <v>8280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96"/>
        <v>1.282</v>
      </c>
      <c r="O1041" s="7">
        <f t="shared" si="97"/>
        <v>21.366666666666667</v>
      </c>
      <c r="P1041" s="7" t="str">
        <f t="shared" si="98"/>
        <v>music</v>
      </c>
      <c r="Q1041" s="7" t="str">
        <f t="shared" si="99"/>
        <v>electronic music</v>
      </c>
      <c r="R1041" t="s">
        <v>8280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96"/>
        <v>2.9411764705882353E-3</v>
      </c>
      <c r="O1042" s="7">
        <f t="shared" si="97"/>
        <v>250</v>
      </c>
      <c r="P1042" s="7" t="str">
        <f t="shared" si="98"/>
        <v>journalism</v>
      </c>
      <c r="Q1042" s="7" t="str">
        <f t="shared" si="99"/>
        <v>audio</v>
      </c>
      <c r="R1042" t="s">
        <v>8281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96"/>
        <v>0</v>
      </c>
      <c r="O1043" s="7" t="e">
        <f t="shared" si="97"/>
        <v>#DIV/0!</v>
      </c>
      <c r="P1043" s="7" t="str">
        <f t="shared" si="98"/>
        <v>journalism</v>
      </c>
      <c r="Q1043" s="7" t="str">
        <f t="shared" si="99"/>
        <v>audio</v>
      </c>
      <c r="R1043" t="s">
        <v>8281</v>
      </c>
      <c r="S1043" s="13">
        <f t="shared" si="100"/>
        <v>41831.06009259259</v>
      </c>
      <c r="T1043" s="13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96"/>
        <v>1.5384615384615385E-2</v>
      </c>
      <c r="O1044" s="7">
        <f t="shared" si="97"/>
        <v>10</v>
      </c>
      <c r="P1044" s="7" t="str">
        <f t="shared" si="98"/>
        <v>journalism</v>
      </c>
      <c r="Q1044" s="7" t="str">
        <f t="shared" si="99"/>
        <v>audio</v>
      </c>
      <c r="R1044" t="s">
        <v>8281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96"/>
        <v>8.5370000000000001E-2</v>
      </c>
      <c r="O1045" s="7">
        <f t="shared" si="97"/>
        <v>29.236301369863014</v>
      </c>
      <c r="P1045" s="7" t="str">
        <f t="shared" si="98"/>
        <v>journalism</v>
      </c>
      <c r="Q1045" s="7" t="str">
        <f t="shared" si="99"/>
        <v>audio</v>
      </c>
      <c r="R1045" t="s">
        <v>8281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96"/>
        <v>8.571428571428571E-4</v>
      </c>
      <c r="O1046" s="7">
        <f t="shared" si="97"/>
        <v>3</v>
      </c>
      <c r="P1046" s="7" t="str">
        <f t="shared" si="98"/>
        <v>journalism</v>
      </c>
      <c r="Q1046" s="7" t="str">
        <f t="shared" si="99"/>
        <v>audio</v>
      </c>
      <c r="R1046" t="s">
        <v>8281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96"/>
        <v>2.6599999999999999E-2</v>
      </c>
      <c r="O1047" s="7">
        <f t="shared" si="97"/>
        <v>33.25</v>
      </c>
      <c r="P1047" s="7" t="str">
        <f t="shared" si="98"/>
        <v>journalism</v>
      </c>
      <c r="Q1047" s="7" t="str">
        <f t="shared" si="99"/>
        <v>audio</v>
      </c>
      <c r="R1047" t="s">
        <v>8281</v>
      </c>
      <c r="S1047" s="13">
        <f t="shared" si="100"/>
        <v>41844.874421296292</v>
      </c>
      <c r="T1047" s="13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96"/>
        <v>0</v>
      </c>
      <c r="O1048" s="7" t="e">
        <f t="shared" si="97"/>
        <v>#DIV/0!</v>
      </c>
      <c r="P1048" s="7" t="str">
        <f t="shared" si="98"/>
        <v>journalism</v>
      </c>
      <c r="Q1048" s="7" t="str">
        <f t="shared" si="99"/>
        <v>audio</v>
      </c>
      <c r="R1048" t="s">
        <v>8281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96"/>
        <v>5.0000000000000001E-4</v>
      </c>
      <c r="O1049" s="7">
        <f t="shared" si="97"/>
        <v>1</v>
      </c>
      <c r="P1049" s="7" t="str">
        <f t="shared" si="98"/>
        <v>journalism</v>
      </c>
      <c r="Q1049" s="7" t="str">
        <f t="shared" si="99"/>
        <v>audio</v>
      </c>
      <c r="R1049" t="s">
        <v>8281</v>
      </c>
      <c r="S1049" s="13">
        <f t="shared" si="100"/>
        <v>41918.818460648152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96"/>
        <v>1.4133333333333333E-2</v>
      </c>
      <c r="O1050" s="7">
        <f t="shared" si="97"/>
        <v>53</v>
      </c>
      <c r="P1050" s="7" t="str">
        <f t="shared" si="98"/>
        <v>journalism</v>
      </c>
      <c r="Q1050" s="7" t="str">
        <f t="shared" si="99"/>
        <v>audio</v>
      </c>
      <c r="R1050" t="s">
        <v>8281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96"/>
        <v>0</v>
      </c>
      <c r="O1051" s="7" t="e">
        <f t="shared" si="97"/>
        <v>#DIV/0!</v>
      </c>
      <c r="P1051" s="7" t="str">
        <f t="shared" si="98"/>
        <v>journalism</v>
      </c>
      <c r="Q1051" s="7" t="str">
        <f t="shared" si="99"/>
        <v>audio</v>
      </c>
      <c r="R1051" t="s">
        <v>8281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96"/>
        <v>0</v>
      </c>
      <c r="O1052" s="7" t="e">
        <f t="shared" si="97"/>
        <v>#DIV/0!</v>
      </c>
      <c r="P1052" s="7" t="str">
        <f t="shared" si="98"/>
        <v>journalism</v>
      </c>
      <c r="Q1052" s="7" t="str">
        <f t="shared" si="99"/>
        <v>audio</v>
      </c>
      <c r="R1052" t="s">
        <v>8281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96"/>
        <v>0</v>
      </c>
      <c r="O1053" s="7" t="e">
        <f t="shared" si="97"/>
        <v>#DIV/0!</v>
      </c>
      <c r="P1053" s="7" t="str">
        <f t="shared" si="98"/>
        <v>journalism</v>
      </c>
      <c r="Q1053" s="7" t="str">
        <f t="shared" si="99"/>
        <v>audio</v>
      </c>
      <c r="R1053" t="s">
        <v>8281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96"/>
        <v>0</v>
      </c>
      <c r="O1054" s="7" t="e">
        <f t="shared" si="97"/>
        <v>#DIV/0!</v>
      </c>
      <c r="P1054" s="7" t="str">
        <f t="shared" si="98"/>
        <v>journalism</v>
      </c>
      <c r="Q1054" s="7" t="str">
        <f t="shared" si="99"/>
        <v>audio</v>
      </c>
      <c r="R1054" t="s">
        <v>8281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96"/>
        <v>0.01</v>
      </c>
      <c r="O1055" s="7">
        <f t="shared" si="97"/>
        <v>15</v>
      </c>
      <c r="P1055" s="7" t="str">
        <f t="shared" si="98"/>
        <v>journalism</v>
      </c>
      <c r="Q1055" s="7" t="str">
        <f t="shared" si="99"/>
        <v>audio</v>
      </c>
      <c r="R1055" t="s">
        <v>8281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96"/>
        <v>0</v>
      </c>
      <c r="O1056" s="7" t="e">
        <f t="shared" si="97"/>
        <v>#DIV/0!</v>
      </c>
      <c r="P1056" s="7" t="str">
        <f t="shared" si="98"/>
        <v>journalism</v>
      </c>
      <c r="Q1056" s="7" t="str">
        <f t="shared" si="99"/>
        <v>audio</v>
      </c>
      <c r="R1056" t="s">
        <v>8281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96"/>
        <v>0</v>
      </c>
      <c r="O1057" s="7" t="e">
        <f t="shared" si="97"/>
        <v>#DIV/0!</v>
      </c>
      <c r="P1057" s="7" t="str">
        <f t="shared" si="98"/>
        <v>journalism</v>
      </c>
      <c r="Q1057" s="7" t="str">
        <f t="shared" si="99"/>
        <v>audio</v>
      </c>
      <c r="R1057" t="s">
        <v>8281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96"/>
        <v>0</v>
      </c>
      <c r="O1058" s="7" t="e">
        <f t="shared" si="97"/>
        <v>#DIV/0!</v>
      </c>
      <c r="P1058" s="7" t="str">
        <f t="shared" si="98"/>
        <v>journalism</v>
      </c>
      <c r="Q1058" s="7" t="str">
        <f t="shared" si="99"/>
        <v>audio</v>
      </c>
      <c r="R1058" t="s">
        <v>8281</v>
      </c>
      <c r="S1058" s="13">
        <f t="shared" si="100"/>
        <v>42058.719641203701</v>
      </c>
      <c r="T1058" s="13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96"/>
        <v>0</v>
      </c>
      <c r="O1059" s="7" t="e">
        <f t="shared" si="97"/>
        <v>#DIV/0!</v>
      </c>
      <c r="P1059" s="7" t="str">
        <f t="shared" si="98"/>
        <v>journalism</v>
      </c>
      <c r="Q1059" s="7" t="str">
        <f t="shared" si="99"/>
        <v>audio</v>
      </c>
      <c r="R1059" t="s">
        <v>8281</v>
      </c>
      <c r="S1059" s="13">
        <f t="shared" si="100"/>
        <v>42678.871331018519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96"/>
        <v>0</v>
      </c>
      <c r="O1060" s="7" t="e">
        <f t="shared" si="97"/>
        <v>#DIV/0!</v>
      </c>
      <c r="P1060" s="7" t="str">
        <f t="shared" si="98"/>
        <v>journalism</v>
      </c>
      <c r="Q1060" s="7" t="str">
        <f t="shared" si="99"/>
        <v>audio</v>
      </c>
      <c r="R1060" t="s">
        <v>8281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96"/>
        <v>0</v>
      </c>
      <c r="O1061" s="7" t="e">
        <f t="shared" si="97"/>
        <v>#DIV/0!</v>
      </c>
      <c r="P1061" s="7" t="str">
        <f t="shared" si="98"/>
        <v>journalism</v>
      </c>
      <c r="Q1061" s="7" t="str">
        <f t="shared" si="99"/>
        <v>audio</v>
      </c>
      <c r="R1061" t="s">
        <v>8281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96"/>
        <v>0.01</v>
      </c>
      <c r="O1062" s="7">
        <f t="shared" si="97"/>
        <v>50</v>
      </c>
      <c r="P1062" s="7" t="str">
        <f t="shared" si="98"/>
        <v>journalism</v>
      </c>
      <c r="Q1062" s="7" t="str">
        <f t="shared" si="99"/>
        <v>audio</v>
      </c>
      <c r="R1062" t="s">
        <v>8281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96"/>
        <v>0</v>
      </c>
      <c r="O1063" s="7" t="e">
        <f t="shared" si="97"/>
        <v>#DIV/0!</v>
      </c>
      <c r="P1063" s="7" t="str">
        <f t="shared" si="98"/>
        <v>journalism</v>
      </c>
      <c r="Q1063" s="7" t="str">
        <f t="shared" si="99"/>
        <v>audio</v>
      </c>
      <c r="R1063" t="s">
        <v>8281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96"/>
        <v>0.95477386934673369</v>
      </c>
      <c r="O1064" s="7">
        <f t="shared" si="97"/>
        <v>47.5</v>
      </c>
      <c r="P1064" s="7" t="str">
        <f t="shared" si="98"/>
        <v>journalism</v>
      </c>
      <c r="Q1064" s="7" t="str">
        <f t="shared" si="99"/>
        <v>audio</v>
      </c>
      <c r="R1064" t="s">
        <v>8281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96"/>
        <v>0</v>
      </c>
      <c r="O1065" s="7" t="e">
        <f t="shared" si="97"/>
        <v>#DIV/0!</v>
      </c>
      <c r="P1065" s="7" t="str">
        <f t="shared" si="98"/>
        <v>journalism</v>
      </c>
      <c r="Q1065" s="7" t="str">
        <f t="shared" si="99"/>
        <v>audio</v>
      </c>
      <c r="R1065" t="s">
        <v>8281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96"/>
        <v>8.9744444444444446E-2</v>
      </c>
      <c r="O1066" s="7">
        <f t="shared" si="97"/>
        <v>65.666666666666671</v>
      </c>
      <c r="P1066" s="7" t="str">
        <f t="shared" si="98"/>
        <v>games</v>
      </c>
      <c r="Q1066" s="7" t="str">
        <f t="shared" si="99"/>
        <v>video games</v>
      </c>
      <c r="R1066" t="s">
        <v>8282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96"/>
        <v>2.7E-2</v>
      </c>
      <c r="O1067" s="7">
        <f t="shared" si="97"/>
        <v>16.2</v>
      </c>
      <c r="P1067" s="7" t="str">
        <f t="shared" si="98"/>
        <v>games</v>
      </c>
      <c r="Q1067" s="7" t="str">
        <f t="shared" si="99"/>
        <v>video games</v>
      </c>
      <c r="R1067" t="s">
        <v>8282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96"/>
        <v>3.3673333333333333E-2</v>
      </c>
      <c r="O1068" s="7">
        <f t="shared" si="97"/>
        <v>34.128378378378379</v>
      </c>
      <c r="P1068" s="7" t="str">
        <f t="shared" si="98"/>
        <v>games</v>
      </c>
      <c r="Q1068" s="7" t="str">
        <f t="shared" si="99"/>
        <v>video games</v>
      </c>
      <c r="R1068" t="s">
        <v>8282</v>
      </c>
      <c r="S1068" s="13">
        <f t="shared" si="100"/>
        <v>41445.962754629625</v>
      </c>
      <c r="T1068" s="13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96"/>
        <v>0.26</v>
      </c>
      <c r="O1069" s="7">
        <f t="shared" si="97"/>
        <v>13</v>
      </c>
      <c r="P1069" s="7" t="str">
        <f t="shared" si="98"/>
        <v>games</v>
      </c>
      <c r="Q1069" s="7" t="str">
        <f t="shared" si="99"/>
        <v>video games</v>
      </c>
      <c r="R1069" t="s">
        <v>8282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96"/>
        <v>1.5E-3</v>
      </c>
      <c r="O1070" s="7">
        <f t="shared" si="97"/>
        <v>11.25</v>
      </c>
      <c r="P1070" s="7" t="str">
        <f t="shared" si="98"/>
        <v>games</v>
      </c>
      <c r="Q1070" s="7" t="str">
        <f t="shared" si="99"/>
        <v>video games</v>
      </c>
      <c r="R1070" t="s">
        <v>8282</v>
      </c>
      <c r="S1070" s="13">
        <f t="shared" si="100"/>
        <v>42440.371111111112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96"/>
        <v>0.38636363636363635</v>
      </c>
      <c r="O1071" s="7">
        <f t="shared" si="97"/>
        <v>40.476190476190474</v>
      </c>
      <c r="P1071" s="7" t="str">
        <f t="shared" si="98"/>
        <v>games</v>
      </c>
      <c r="Q1071" s="7" t="str">
        <f t="shared" si="99"/>
        <v>video games</v>
      </c>
      <c r="R1071" t="s">
        <v>8282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96"/>
        <v>7.0000000000000001E-3</v>
      </c>
      <c r="O1072" s="7">
        <f t="shared" si="97"/>
        <v>35</v>
      </c>
      <c r="P1072" s="7" t="str">
        <f t="shared" si="98"/>
        <v>games</v>
      </c>
      <c r="Q1072" s="7" t="str">
        <f t="shared" si="99"/>
        <v>video games</v>
      </c>
      <c r="R1072" t="s">
        <v>8282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96"/>
        <v>0</v>
      </c>
      <c r="O1073" s="7" t="e">
        <f t="shared" si="97"/>
        <v>#DIV/0!</v>
      </c>
      <c r="P1073" s="7" t="str">
        <f t="shared" si="98"/>
        <v>games</v>
      </c>
      <c r="Q1073" s="7" t="str">
        <f t="shared" si="99"/>
        <v>video games</v>
      </c>
      <c r="R1073" t="s">
        <v>8282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96"/>
        <v>6.8000000000000005E-4</v>
      </c>
      <c r="O1074" s="7">
        <f t="shared" si="97"/>
        <v>12.75</v>
      </c>
      <c r="P1074" s="7" t="str">
        <f t="shared" si="98"/>
        <v>games</v>
      </c>
      <c r="Q1074" s="7" t="str">
        <f t="shared" si="99"/>
        <v>video games</v>
      </c>
      <c r="R1074" t="s">
        <v>8282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96"/>
        <v>1.3333333333333334E-2</v>
      </c>
      <c r="O1075" s="7">
        <f t="shared" si="97"/>
        <v>10</v>
      </c>
      <c r="P1075" s="7" t="str">
        <f t="shared" si="98"/>
        <v>games</v>
      </c>
      <c r="Q1075" s="7" t="str">
        <f t="shared" si="99"/>
        <v>video games</v>
      </c>
      <c r="R1075" t="s">
        <v>8282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96"/>
        <v>6.3092592592592589E-2</v>
      </c>
      <c r="O1076" s="7">
        <f t="shared" si="97"/>
        <v>113.56666666666666</v>
      </c>
      <c r="P1076" s="7" t="str">
        <f t="shared" si="98"/>
        <v>games</v>
      </c>
      <c r="Q1076" s="7" t="str">
        <f t="shared" si="99"/>
        <v>video games</v>
      </c>
      <c r="R1076" t="s">
        <v>8282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96"/>
        <v>4.4999999999999998E-2</v>
      </c>
      <c r="O1077" s="7">
        <f t="shared" si="97"/>
        <v>15</v>
      </c>
      <c r="P1077" s="7" t="str">
        <f t="shared" si="98"/>
        <v>games</v>
      </c>
      <c r="Q1077" s="7" t="str">
        <f t="shared" si="99"/>
        <v>video games</v>
      </c>
      <c r="R1077" t="s">
        <v>8282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96"/>
        <v>0.62765333333333329</v>
      </c>
      <c r="O1078" s="7">
        <f t="shared" si="97"/>
        <v>48.281025641025643</v>
      </c>
      <c r="P1078" s="7" t="str">
        <f t="shared" si="98"/>
        <v>games</v>
      </c>
      <c r="Q1078" s="7" t="str">
        <f t="shared" si="99"/>
        <v>video games</v>
      </c>
      <c r="R1078" t="s">
        <v>8282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96"/>
        <v>0.29376000000000002</v>
      </c>
      <c r="O1079" s="7">
        <f t="shared" si="97"/>
        <v>43.976047904191617</v>
      </c>
      <c r="P1079" s="7" t="str">
        <f t="shared" si="98"/>
        <v>games</v>
      </c>
      <c r="Q1079" s="7" t="str">
        <f t="shared" si="99"/>
        <v>video games</v>
      </c>
      <c r="R1079" t="s">
        <v>8282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96"/>
        <v>7.4999999999999997E-2</v>
      </c>
      <c r="O1080" s="7">
        <f t="shared" si="97"/>
        <v>9</v>
      </c>
      <c r="P1080" s="7" t="str">
        <f t="shared" si="98"/>
        <v>games</v>
      </c>
      <c r="Q1080" s="7" t="str">
        <f t="shared" si="99"/>
        <v>video games</v>
      </c>
      <c r="R1080" t="s">
        <v>8282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96"/>
        <v>2.6076923076923077E-2</v>
      </c>
      <c r="O1081" s="7">
        <f t="shared" si="97"/>
        <v>37.666666666666664</v>
      </c>
      <c r="P1081" s="7" t="str">
        <f t="shared" si="98"/>
        <v>games</v>
      </c>
      <c r="Q1081" s="7" t="str">
        <f t="shared" si="99"/>
        <v>video games</v>
      </c>
      <c r="R1081" t="s">
        <v>8282</v>
      </c>
      <c r="S1081" s="13">
        <f t="shared" si="100"/>
        <v>42479.566388888888</v>
      </c>
      <c r="T1081" s="13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96"/>
        <v>9.1050000000000006E-2</v>
      </c>
      <c r="O1082" s="7">
        <f t="shared" si="97"/>
        <v>18.581632653061224</v>
      </c>
      <c r="P1082" s="7" t="str">
        <f t="shared" si="98"/>
        <v>games</v>
      </c>
      <c r="Q1082" s="7" t="str">
        <f t="shared" si="99"/>
        <v>video games</v>
      </c>
      <c r="R1082" t="s">
        <v>8282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96"/>
        <v>1.7647058823529413E-4</v>
      </c>
      <c r="O1083" s="7">
        <f t="shared" si="97"/>
        <v>3</v>
      </c>
      <c r="P1083" s="7" t="str">
        <f t="shared" si="98"/>
        <v>games</v>
      </c>
      <c r="Q1083" s="7" t="str">
        <f t="shared" si="99"/>
        <v>video games</v>
      </c>
      <c r="R1083" t="s">
        <v>8282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96"/>
        <v>5.5999999999999999E-3</v>
      </c>
      <c r="O1084" s="7">
        <f t="shared" si="97"/>
        <v>18.666666666666668</v>
      </c>
      <c r="P1084" s="7" t="str">
        <f t="shared" si="98"/>
        <v>games</v>
      </c>
      <c r="Q1084" s="7" t="str">
        <f t="shared" si="99"/>
        <v>video games</v>
      </c>
      <c r="R1084" t="s">
        <v>8282</v>
      </c>
      <c r="S1084" s="13">
        <f t="shared" si="100"/>
        <v>41101.906111111108</v>
      </c>
      <c r="T1084" s="13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96"/>
        <v>8.2000000000000007E-3</v>
      </c>
      <c r="O1085" s="7">
        <f t="shared" si="97"/>
        <v>410</v>
      </c>
      <c r="P1085" s="7" t="str">
        <f t="shared" si="98"/>
        <v>games</v>
      </c>
      <c r="Q1085" s="7" t="str">
        <f t="shared" si="99"/>
        <v>video games</v>
      </c>
      <c r="R1085" t="s">
        <v>8282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96"/>
        <v>0</v>
      </c>
      <c r="O1086" s="7" t="e">
        <f t="shared" si="97"/>
        <v>#DIV/0!</v>
      </c>
      <c r="P1086" s="7" t="str">
        <f t="shared" si="98"/>
        <v>games</v>
      </c>
      <c r="Q1086" s="7" t="str">
        <f t="shared" si="99"/>
        <v>video games</v>
      </c>
      <c r="R1086" t="s">
        <v>8282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96"/>
        <v>3.4200000000000001E-2</v>
      </c>
      <c r="O1087" s="7">
        <f t="shared" si="97"/>
        <v>114</v>
      </c>
      <c r="P1087" s="7" t="str">
        <f t="shared" si="98"/>
        <v>games</v>
      </c>
      <c r="Q1087" s="7" t="str">
        <f t="shared" si="99"/>
        <v>video games</v>
      </c>
      <c r="R1087" t="s">
        <v>8282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96"/>
        <v>8.3333333333333339E-4</v>
      </c>
      <c r="O1088" s="7">
        <f t="shared" si="97"/>
        <v>7.5</v>
      </c>
      <c r="P1088" s="7" t="str">
        <f t="shared" si="98"/>
        <v>games</v>
      </c>
      <c r="Q1088" s="7" t="str">
        <f t="shared" si="99"/>
        <v>video games</v>
      </c>
      <c r="R1088" t="s">
        <v>8282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96"/>
        <v>0</v>
      </c>
      <c r="O1089" s="7" t="e">
        <f t="shared" si="97"/>
        <v>#DIV/0!</v>
      </c>
      <c r="P1089" s="7" t="str">
        <f t="shared" si="98"/>
        <v>games</v>
      </c>
      <c r="Q1089" s="7" t="str">
        <f t="shared" si="99"/>
        <v>video games</v>
      </c>
      <c r="R1089" t="s">
        <v>8282</v>
      </c>
      <c r="S1089" s="13">
        <f t="shared" si="100"/>
        <v>41775.713969907403</v>
      </c>
      <c r="T1089" s="13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ref="N1090:N1153" si="102">E1090/D1090</f>
        <v>0.14182977777777778</v>
      </c>
      <c r="O1090" s="7">
        <f t="shared" ref="O1090:O1153" si="103">E1090/L1090</f>
        <v>43.41727891156463</v>
      </c>
      <c r="P1090" s="7" t="str">
        <f t="shared" si="98"/>
        <v>games</v>
      </c>
      <c r="Q1090" s="7" t="str">
        <f t="shared" si="99"/>
        <v>video games</v>
      </c>
      <c r="R1090" t="s">
        <v>8282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si="102"/>
        <v>7.8266666666666665E-2</v>
      </c>
      <c r="O1091" s="7">
        <f t="shared" si="103"/>
        <v>23.959183673469386</v>
      </c>
      <c r="P1091" s="7" t="str">
        <f t="shared" ref="P1091:P1154" si="104">LEFT(R1091, SEARCH("/",R1091)-1)</f>
        <v>games</v>
      </c>
      <c r="Q1091" s="7" t="str">
        <f t="shared" ref="Q1091:Q1154" si="105">RIGHT(R1091,LEN(R1091)-SEARCH("/",R1091))</f>
        <v>video games</v>
      </c>
      <c r="R1091" t="s">
        <v>8282</v>
      </c>
      <c r="S1091" s="13">
        <f t="shared" ref="S1091:S1154" si="106">J1091/(60*60*24)+DATE(1970,1,1)</f>
        <v>42151.189525462964</v>
      </c>
      <c r="T1091" s="13">
        <f t="shared" ref="T1091:T1154" si="107">I1091/(60*60*24)+DATE(1970,1,1)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102"/>
        <v>3.8464497269020693E-4</v>
      </c>
      <c r="O1092" s="7">
        <f t="shared" si="103"/>
        <v>5</v>
      </c>
      <c r="P1092" s="7" t="str">
        <f t="shared" si="104"/>
        <v>games</v>
      </c>
      <c r="Q1092" s="7" t="str">
        <f t="shared" si="105"/>
        <v>video games</v>
      </c>
      <c r="R1092" t="s">
        <v>8282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102"/>
        <v>0.125</v>
      </c>
      <c r="O1093" s="7">
        <f t="shared" si="103"/>
        <v>12.5</v>
      </c>
      <c r="P1093" s="7" t="str">
        <f t="shared" si="104"/>
        <v>games</v>
      </c>
      <c r="Q1093" s="7" t="str">
        <f t="shared" si="105"/>
        <v>video games</v>
      </c>
      <c r="R1093" t="s">
        <v>8282</v>
      </c>
      <c r="S1093" s="13">
        <f t="shared" si="106"/>
        <v>42440.820277777777</v>
      </c>
      <c r="T1093" s="13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102"/>
        <v>1.0500000000000001E-2</v>
      </c>
      <c r="O1094" s="7">
        <f t="shared" si="103"/>
        <v>3</v>
      </c>
      <c r="P1094" s="7" t="str">
        <f t="shared" si="104"/>
        <v>games</v>
      </c>
      <c r="Q1094" s="7" t="str">
        <f t="shared" si="105"/>
        <v>video games</v>
      </c>
      <c r="R1094" t="s">
        <v>8282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102"/>
        <v>0.14083333333333334</v>
      </c>
      <c r="O1095" s="7">
        <f t="shared" si="103"/>
        <v>10.5625</v>
      </c>
      <c r="P1095" s="7" t="str">
        <f t="shared" si="104"/>
        <v>games</v>
      </c>
      <c r="Q1095" s="7" t="str">
        <f t="shared" si="105"/>
        <v>video games</v>
      </c>
      <c r="R1095" t="s">
        <v>8282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102"/>
        <v>0.18300055555555556</v>
      </c>
      <c r="O1096" s="7">
        <f t="shared" si="103"/>
        <v>122.00037037037038</v>
      </c>
      <c r="P1096" s="7" t="str">
        <f t="shared" si="104"/>
        <v>games</v>
      </c>
      <c r="Q1096" s="7" t="str">
        <f t="shared" si="105"/>
        <v>video games</v>
      </c>
      <c r="R1096" t="s">
        <v>8282</v>
      </c>
      <c r="S1096" s="13">
        <f t="shared" si="106"/>
        <v>40795.71334490741</v>
      </c>
      <c r="T1096" s="13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102"/>
        <v>5.0347999999999997E-2</v>
      </c>
      <c r="O1097" s="7">
        <f t="shared" si="103"/>
        <v>267.80851063829789</v>
      </c>
      <c r="P1097" s="7" t="str">
        <f t="shared" si="104"/>
        <v>games</v>
      </c>
      <c r="Q1097" s="7" t="str">
        <f t="shared" si="105"/>
        <v>video games</v>
      </c>
      <c r="R1097" t="s">
        <v>8282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102"/>
        <v>0.17933333333333334</v>
      </c>
      <c r="O1098" s="7">
        <f t="shared" si="103"/>
        <v>74.206896551724142</v>
      </c>
      <c r="P1098" s="7" t="str">
        <f t="shared" si="104"/>
        <v>games</v>
      </c>
      <c r="Q1098" s="7" t="str">
        <f t="shared" si="105"/>
        <v>video games</v>
      </c>
      <c r="R1098" t="s">
        <v>8282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102"/>
        <v>4.6999999999999999E-4</v>
      </c>
      <c r="O1099" s="7">
        <f t="shared" si="103"/>
        <v>6.7142857142857144</v>
      </c>
      <c r="P1099" s="7" t="str">
        <f t="shared" si="104"/>
        <v>games</v>
      </c>
      <c r="Q1099" s="7" t="str">
        <f t="shared" si="105"/>
        <v>video games</v>
      </c>
      <c r="R1099" t="s">
        <v>8282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102"/>
        <v>7.2120000000000004E-2</v>
      </c>
      <c r="O1100" s="7">
        <f t="shared" si="103"/>
        <v>81.954545454545453</v>
      </c>
      <c r="P1100" s="7" t="str">
        <f t="shared" si="104"/>
        <v>games</v>
      </c>
      <c r="Q1100" s="7" t="str">
        <f t="shared" si="105"/>
        <v>video games</v>
      </c>
      <c r="R1100" t="s">
        <v>8282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102"/>
        <v>5.0000000000000001E-3</v>
      </c>
      <c r="O1101" s="7">
        <f t="shared" si="103"/>
        <v>25</v>
      </c>
      <c r="P1101" s="7" t="str">
        <f t="shared" si="104"/>
        <v>games</v>
      </c>
      <c r="Q1101" s="7" t="str">
        <f t="shared" si="105"/>
        <v>video games</v>
      </c>
      <c r="R1101" t="s">
        <v>8282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102"/>
        <v>2.5000000000000001E-2</v>
      </c>
      <c r="O1102" s="7">
        <f t="shared" si="103"/>
        <v>10</v>
      </c>
      <c r="P1102" s="7" t="str">
        <f t="shared" si="104"/>
        <v>games</v>
      </c>
      <c r="Q1102" s="7" t="str">
        <f t="shared" si="105"/>
        <v>video games</v>
      </c>
      <c r="R1102" t="s">
        <v>8282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102"/>
        <v>4.0999999999999999E-4</v>
      </c>
      <c r="O1103" s="7">
        <f t="shared" si="103"/>
        <v>6.833333333333333</v>
      </c>
      <c r="P1103" s="7" t="str">
        <f t="shared" si="104"/>
        <v>games</v>
      </c>
      <c r="Q1103" s="7" t="str">
        <f t="shared" si="105"/>
        <v>video games</v>
      </c>
      <c r="R1103" t="s">
        <v>8282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102"/>
        <v>5.3124999999999999E-2</v>
      </c>
      <c r="O1104" s="7">
        <f t="shared" si="103"/>
        <v>17.708333333333332</v>
      </c>
      <c r="P1104" s="7" t="str">
        <f t="shared" si="104"/>
        <v>games</v>
      </c>
      <c r="Q1104" s="7" t="str">
        <f t="shared" si="105"/>
        <v>video games</v>
      </c>
      <c r="R1104" t="s">
        <v>8282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102"/>
        <v>1.6199999999999999E-2</v>
      </c>
      <c r="O1105" s="7">
        <f t="shared" si="103"/>
        <v>16.2</v>
      </c>
      <c r="P1105" s="7" t="str">
        <f t="shared" si="104"/>
        <v>games</v>
      </c>
      <c r="Q1105" s="7" t="str">
        <f t="shared" si="105"/>
        <v>video games</v>
      </c>
      <c r="R1105" t="s">
        <v>8282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102"/>
        <v>4.9516666666666667E-2</v>
      </c>
      <c r="O1106" s="7">
        <f t="shared" si="103"/>
        <v>80.297297297297291</v>
      </c>
      <c r="P1106" s="7" t="str">
        <f t="shared" si="104"/>
        <v>games</v>
      </c>
      <c r="Q1106" s="7" t="str">
        <f t="shared" si="105"/>
        <v>video games</v>
      </c>
      <c r="R1106" t="s">
        <v>8282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102"/>
        <v>1.5900000000000001E-3</v>
      </c>
      <c r="O1107" s="7">
        <f t="shared" si="103"/>
        <v>71.55</v>
      </c>
      <c r="P1107" s="7" t="str">
        <f t="shared" si="104"/>
        <v>games</v>
      </c>
      <c r="Q1107" s="7" t="str">
        <f t="shared" si="105"/>
        <v>video games</v>
      </c>
      <c r="R1107" t="s">
        <v>8282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102"/>
        <v>0.41249999999999998</v>
      </c>
      <c r="O1108" s="7">
        <f t="shared" si="103"/>
        <v>23.571428571428573</v>
      </c>
      <c r="P1108" s="7" t="str">
        <f t="shared" si="104"/>
        <v>games</v>
      </c>
      <c r="Q1108" s="7" t="str">
        <f t="shared" si="105"/>
        <v>video games</v>
      </c>
      <c r="R1108" t="s">
        <v>8282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102"/>
        <v>0</v>
      </c>
      <c r="O1109" s="7" t="e">
        <f t="shared" si="103"/>
        <v>#DIV/0!</v>
      </c>
      <c r="P1109" s="7" t="str">
        <f t="shared" si="104"/>
        <v>games</v>
      </c>
      <c r="Q1109" s="7" t="str">
        <f t="shared" si="105"/>
        <v>video games</v>
      </c>
      <c r="R1109" t="s">
        <v>8282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102"/>
        <v>2.93E-2</v>
      </c>
      <c r="O1110" s="7">
        <f t="shared" si="103"/>
        <v>34.88095238095238</v>
      </c>
      <c r="P1110" s="7" t="str">
        <f t="shared" si="104"/>
        <v>games</v>
      </c>
      <c r="Q1110" s="7" t="str">
        <f t="shared" si="105"/>
        <v>video games</v>
      </c>
      <c r="R1110" t="s">
        <v>8282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102"/>
        <v>4.4999999999999997E-3</v>
      </c>
      <c r="O1111" s="7">
        <f t="shared" si="103"/>
        <v>15</v>
      </c>
      <c r="P1111" s="7" t="str">
        <f t="shared" si="104"/>
        <v>games</v>
      </c>
      <c r="Q1111" s="7" t="str">
        <f t="shared" si="105"/>
        <v>video games</v>
      </c>
      <c r="R1111" t="s">
        <v>8282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102"/>
        <v>5.1000000000000004E-3</v>
      </c>
      <c r="O1112" s="7">
        <f t="shared" si="103"/>
        <v>23.181818181818183</v>
      </c>
      <c r="P1112" s="7" t="str">
        <f t="shared" si="104"/>
        <v>games</v>
      </c>
      <c r="Q1112" s="7" t="str">
        <f t="shared" si="105"/>
        <v>video games</v>
      </c>
      <c r="R1112" t="s">
        <v>8282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102"/>
        <v>4.0000000000000002E-4</v>
      </c>
      <c r="O1113" s="7">
        <f t="shared" si="103"/>
        <v>1</v>
      </c>
      <c r="P1113" s="7" t="str">
        <f t="shared" si="104"/>
        <v>games</v>
      </c>
      <c r="Q1113" s="7" t="str">
        <f t="shared" si="105"/>
        <v>video games</v>
      </c>
      <c r="R1113" t="s">
        <v>8282</v>
      </c>
      <c r="S1113" s="13">
        <f t="shared" si="106"/>
        <v>42347.203587962962</v>
      </c>
      <c r="T1113" s="13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102"/>
        <v>0.35537409090909089</v>
      </c>
      <c r="O1114" s="7">
        <f t="shared" si="103"/>
        <v>100.23371794871794</v>
      </c>
      <c r="P1114" s="7" t="str">
        <f t="shared" si="104"/>
        <v>games</v>
      </c>
      <c r="Q1114" s="7" t="str">
        <f t="shared" si="105"/>
        <v>video games</v>
      </c>
      <c r="R1114" t="s">
        <v>8282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102"/>
        <v>5.0000000000000001E-3</v>
      </c>
      <c r="O1115" s="7">
        <f t="shared" si="103"/>
        <v>5</v>
      </c>
      <c r="P1115" s="7" t="str">
        <f t="shared" si="104"/>
        <v>games</v>
      </c>
      <c r="Q1115" s="7" t="str">
        <f t="shared" si="105"/>
        <v>video games</v>
      </c>
      <c r="R1115" t="s">
        <v>8282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102"/>
        <v>1.6666666666666668E-3</v>
      </c>
      <c r="O1116" s="7">
        <f t="shared" si="103"/>
        <v>3.3333333333333335</v>
      </c>
      <c r="P1116" s="7" t="str">
        <f t="shared" si="104"/>
        <v>games</v>
      </c>
      <c r="Q1116" s="7" t="str">
        <f t="shared" si="105"/>
        <v>video games</v>
      </c>
      <c r="R1116" t="s">
        <v>8282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102"/>
        <v>1.325E-3</v>
      </c>
      <c r="O1117" s="7">
        <f t="shared" si="103"/>
        <v>13.25</v>
      </c>
      <c r="P1117" s="7" t="str">
        <f t="shared" si="104"/>
        <v>games</v>
      </c>
      <c r="Q1117" s="7" t="str">
        <f t="shared" si="105"/>
        <v>video games</v>
      </c>
      <c r="R1117" t="s">
        <v>8282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102"/>
        <v>3.5704000000000004E-4</v>
      </c>
      <c r="O1118" s="7">
        <f t="shared" si="103"/>
        <v>17.852</v>
      </c>
      <c r="P1118" s="7" t="str">
        <f t="shared" si="104"/>
        <v>games</v>
      </c>
      <c r="Q1118" s="7" t="str">
        <f t="shared" si="105"/>
        <v>video games</v>
      </c>
      <c r="R1118" t="s">
        <v>8282</v>
      </c>
      <c r="S1118" s="13">
        <f t="shared" si="106"/>
        <v>41009.847314814819</v>
      </c>
      <c r="T1118" s="13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102"/>
        <v>8.3000000000000004E-2</v>
      </c>
      <c r="O1119" s="7">
        <f t="shared" si="103"/>
        <v>10.375</v>
      </c>
      <c r="P1119" s="7" t="str">
        <f t="shared" si="104"/>
        <v>games</v>
      </c>
      <c r="Q1119" s="7" t="str">
        <f t="shared" si="105"/>
        <v>video games</v>
      </c>
      <c r="R1119" t="s">
        <v>8282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102"/>
        <v>2.4222222222222221E-2</v>
      </c>
      <c r="O1120" s="7">
        <f t="shared" si="103"/>
        <v>36.333333333333336</v>
      </c>
      <c r="P1120" s="7" t="str">
        <f t="shared" si="104"/>
        <v>games</v>
      </c>
      <c r="Q1120" s="7" t="str">
        <f t="shared" si="105"/>
        <v>video games</v>
      </c>
      <c r="R1120" t="s">
        <v>8282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102"/>
        <v>2.3809523809523812E-3</v>
      </c>
      <c r="O1121" s="7">
        <f t="shared" si="103"/>
        <v>5</v>
      </c>
      <c r="P1121" s="7" t="str">
        <f t="shared" si="104"/>
        <v>games</v>
      </c>
      <c r="Q1121" s="7" t="str">
        <f t="shared" si="105"/>
        <v>video games</v>
      </c>
      <c r="R1121" t="s">
        <v>8282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102"/>
        <v>0</v>
      </c>
      <c r="O1122" s="7" t="e">
        <f t="shared" si="103"/>
        <v>#DIV/0!</v>
      </c>
      <c r="P1122" s="7" t="str">
        <f t="shared" si="104"/>
        <v>games</v>
      </c>
      <c r="Q1122" s="7" t="str">
        <f t="shared" si="105"/>
        <v>video games</v>
      </c>
      <c r="R1122" t="s">
        <v>8282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102"/>
        <v>1.16E-4</v>
      </c>
      <c r="O1123" s="7">
        <f t="shared" si="103"/>
        <v>5.8</v>
      </c>
      <c r="P1123" s="7" t="str">
        <f t="shared" si="104"/>
        <v>games</v>
      </c>
      <c r="Q1123" s="7" t="str">
        <f t="shared" si="105"/>
        <v>video games</v>
      </c>
      <c r="R1123" t="s">
        <v>8282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102"/>
        <v>0</v>
      </c>
      <c r="O1124" s="7" t="e">
        <f t="shared" si="103"/>
        <v>#DIV/0!</v>
      </c>
      <c r="P1124" s="7" t="str">
        <f t="shared" si="104"/>
        <v>games</v>
      </c>
      <c r="Q1124" s="7" t="str">
        <f t="shared" si="105"/>
        <v>video games</v>
      </c>
      <c r="R1124" t="s">
        <v>8282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102"/>
        <v>2.2000000000000001E-3</v>
      </c>
      <c r="O1125" s="7">
        <f t="shared" si="103"/>
        <v>3.6666666666666665</v>
      </c>
      <c r="P1125" s="7" t="str">
        <f t="shared" si="104"/>
        <v>games</v>
      </c>
      <c r="Q1125" s="7" t="str">
        <f t="shared" si="105"/>
        <v>video games</v>
      </c>
      <c r="R1125" t="s">
        <v>8282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102"/>
        <v>4.7222222222222223E-3</v>
      </c>
      <c r="O1126" s="7">
        <f t="shared" si="103"/>
        <v>60.714285714285715</v>
      </c>
      <c r="P1126" s="7" t="str">
        <f t="shared" si="104"/>
        <v>games</v>
      </c>
      <c r="Q1126" s="7" t="str">
        <f t="shared" si="105"/>
        <v>mobile games</v>
      </c>
      <c r="R1126" t="s">
        <v>8283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102"/>
        <v>0</v>
      </c>
      <c r="O1127" s="7" t="e">
        <f t="shared" si="103"/>
        <v>#DIV/0!</v>
      </c>
      <c r="P1127" s="7" t="str">
        <f t="shared" si="104"/>
        <v>games</v>
      </c>
      <c r="Q1127" s="7" t="str">
        <f t="shared" si="105"/>
        <v>mobile games</v>
      </c>
      <c r="R1127" t="s">
        <v>8283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102"/>
        <v>5.0000000000000001E-3</v>
      </c>
      <c r="O1128" s="7">
        <f t="shared" si="103"/>
        <v>5</v>
      </c>
      <c r="P1128" s="7" t="str">
        <f t="shared" si="104"/>
        <v>games</v>
      </c>
      <c r="Q1128" s="7" t="str">
        <f t="shared" si="105"/>
        <v>mobile games</v>
      </c>
      <c r="R1128" t="s">
        <v>8283</v>
      </c>
      <c r="S1128" s="13">
        <f t="shared" si="106"/>
        <v>42535.327476851853</v>
      </c>
      <c r="T1128" s="13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102"/>
        <v>1.6714285714285713E-2</v>
      </c>
      <c r="O1129" s="7">
        <f t="shared" si="103"/>
        <v>25.434782608695652</v>
      </c>
      <c r="P1129" s="7" t="str">
        <f t="shared" si="104"/>
        <v>games</v>
      </c>
      <c r="Q1129" s="7" t="str">
        <f t="shared" si="105"/>
        <v>mobile games</v>
      </c>
      <c r="R1129" t="s">
        <v>8283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102"/>
        <v>1E-3</v>
      </c>
      <c r="O1130" s="7">
        <f t="shared" si="103"/>
        <v>1</v>
      </c>
      <c r="P1130" s="7" t="str">
        <f t="shared" si="104"/>
        <v>games</v>
      </c>
      <c r="Q1130" s="7" t="str">
        <f t="shared" si="105"/>
        <v>mobile games</v>
      </c>
      <c r="R1130" t="s">
        <v>8283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102"/>
        <v>1.0499999999999999E-3</v>
      </c>
      <c r="O1131" s="7">
        <f t="shared" si="103"/>
        <v>10.5</v>
      </c>
      <c r="P1131" s="7" t="str">
        <f t="shared" si="104"/>
        <v>games</v>
      </c>
      <c r="Q1131" s="7" t="str">
        <f t="shared" si="105"/>
        <v>mobile games</v>
      </c>
      <c r="R1131" t="s">
        <v>8283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102"/>
        <v>2.2000000000000001E-3</v>
      </c>
      <c r="O1132" s="7">
        <f t="shared" si="103"/>
        <v>3.6666666666666665</v>
      </c>
      <c r="P1132" s="7" t="str">
        <f t="shared" si="104"/>
        <v>games</v>
      </c>
      <c r="Q1132" s="7" t="str">
        <f t="shared" si="105"/>
        <v>mobile games</v>
      </c>
      <c r="R1132" t="s">
        <v>8283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102"/>
        <v>0</v>
      </c>
      <c r="O1133" s="7" t="e">
        <f t="shared" si="103"/>
        <v>#DIV/0!</v>
      </c>
      <c r="P1133" s="7" t="str">
        <f t="shared" si="104"/>
        <v>games</v>
      </c>
      <c r="Q1133" s="7" t="str">
        <f t="shared" si="105"/>
        <v>mobile games</v>
      </c>
      <c r="R1133" t="s">
        <v>8283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102"/>
        <v>0.14380000000000001</v>
      </c>
      <c r="O1134" s="7">
        <f t="shared" si="103"/>
        <v>110.61538461538461</v>
      </c>
      <c r="P1134" s="7" t="str">
        <f t="shared" si="104"/>
        <v>games</v>
      </c>
      <c r="Q1134" s="7" t="str">
        <f t="shared" si="105"/>
        <v>mobile games</v>
      </c>
      <c r="R1134" t="s">
        <v>8283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102"/>
        <v>6.6666666666666671E-3</v>
      </c>
      <c r="O1135" s="7">
        <f t="shared" si="103"/>
        <v>20</v>
      </c>
      <c r="P1135" s="7" t="str">
        <f t="shared" si="104"/>
        <v>games</v>
      </c>
      <c r="Q1135" s="7" t="str">
        <f t="shared" si="105"/>
        <v>mobile games</v>
      </c>
      <c r="R1135" t="s">
        <v>8283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102"/>
        <v>4.0000000000000003E-5</v>
      </c>
      <c r="O1136" s="7">
        <f t="shared" si="103"/>
        <v>1</v>
      </c>
      <c r="P1136" s="7" t="str">
        <f t="shared" si="104"/>
        <v>games</v>
      </c>
      <c r="Q1136" s="7" t="str">
        <f t="shared" si="105"/>
        <v>mobile games</v>
      </c>
      <c r="R1136" t="s">
        <v>8283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102"/>
        <v>0.05</v>
      </c>
      <c r="O1137" s="7">
        <f t="shared" si="103"/>
        <v>50</v>
      </c>
      <c r="P1137" s="7" t="str">
        <f t="shared" si="104"/>
        <v>games</v>
      </c>
      <c r="Q1137" s="7" t="str">
        <f t="shared" si="105"/>
        <v>mobile games</v>
      </c>
      <c r="R1137" t="s">
        <v>8283</v>
      </c>
      <c r="S1137" s="13">
        <f t="shared" si="106"/>
        <v>42558.98951388889</v>
      </c>
      <c r="T1137" s="13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102"/>
        <v>6.4439140811455853E-2</v>
      </c>
      <c r="O1138" s="7">
        <f t="shared" si="103"/>
        <v>45</v>
      </c>
      <c r="P1138" s="7" t="str">
        <f t="shared" si="104"/>
        <v>games</v>
      </c>
      <c r="Q1138" s="7" t="str">
        <f t="shared" si="105"/>
        <v>mobile games</v>
      </c>
      <c r="R1138" t="s">
        <v>8283</v>
      </c>
      <c r="S1138" s="13">
        <f t="shared" si="106"/>
        <v>42327.671631944446</v>
      </c>
      <c r="T1138" s="13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102"/>
        <v>0.39500000000000002</v>
      </c>
      <c r="O1139" s="7">
        <f t="shared" si="103"/>
        <v>253.2051282051282</v>
      </c>
      <c r="P1139" s="7" t="str">
        <f t="shared" si="104"/>
        <v>games</v>
      </c>
      <c r="Q1139" s="7" t="str">
        <f t="shared" si="105"/>
        <v>mobile games</v>
      </c>
      <c r="R1139" t="s">
        <v>8283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102"/>
        <v>3.5714285714285713E-3</v>
      </c>
      <c r="O1140" s="7">
        <f t="shared" si="103"/>
        <v>31.25</v>
      </c>
      <c r="P1140" s="7" t="str">
        <f t="shared" si="104"/>
        <v>games</v>
      </c>
      <c r="Q1140" s="7" t="str">
        <f t="shared" si="105"/>
        <v>mobile games</v>
      </c>
      <c r="R1140" t="s">
        <v>8283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102"/>
        <v>6.2500000000000001E-4</v>
      </c>
      <c r="O1141" s="7">
        <f t="shared" si="103"/>
        <v>5</v>
      </c>
      <c r="P1141" s="7" t="str">
        <f t="shared" si="104"/>
        <v>games</v>
      </c>
      <c r="Q1141" s="7" t="str">
        <f t="shared" si="105"/>
        <v>mobile games</v>
      </c>
      <c r="R1141" t="s">
        <v>8283</v>
      </c>
      <c r="S1141" s="13">
        <f t="shared" si="106"/>
        <v>41975.34752314815</v>
      </c>
      <c r="T1141" s="13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102"/>
        <v>0</v>
      </c>
      <c r="O1142" s="7" t="e">
        <f t="shared" si="103"/>
        <v>#DIV/0!</v>
      </c>
      <c r="P1142" s="7" t="str">
        <f t="shared" si="104"/>
        <v>games</v>
      </c>
      <c r="Q1142" s="7" t="str">
        <f t="shared" si="105"/>
        <v>mobile games</v>
      </c>
      <c r="R1142" t="s">
        <v>8283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102"/>
        <v>0</v>
      </c>
      <c r="O1143" s="7" t="e">
        <f t="shared" si="103"/>
        <v>#DIV/0!</v>
      </c>
      <c r="P1143" s="7" t="str">
        <f t="shared" si="104"/>
        <v>games</v>
      </c>
      <c r="Q1143" s="7" t="str">
        <f t="shared" si="105"/>
        <v>mobile games</v>
      </c>
      <c r="R1143" t="s">
        <v>8283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102"/>
        <v>0</v>
      </c>
      <c r="O1144" s="7" t="e">
        <f t="shared" si="103"/>
        <v>#DIV/0!</v>
      </c>
      <c r="P1144" s="7" t="str">
        <f t="shared" si="104"/>
        <v>games</v>
      </c>
      <c r="Q1144" s="7" t="str">
        <f t="shared" si="105"/>
        <v>mobile games</v>
      </c>
      <c r="R1144" t="s">
        <v>8283</v>
      </c>
      <c r="S1144" s="13">
        <f t="shared" si="106"/>
        <v>42022.006099537037</v>
      </c>
      <c r="T1144" s="13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102"/>
        <v>4.1333333333333335E-3</v>
      </c>
      <c r="O1145" s="7">
        <f t="shared" si="103"/>
        <v>23.25</v>
      </c>
      <c r="P1145" s="7" t="str">
        <f t="shared" si="104"/>
        <v>games</v>
      </c>
      <c r="Q1145" s="7" t="str">
        <f t="shared" si="105"/>
        <v>mobile games</v>
      </c>
      <c r="R1145" t="s">
        <v>8283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102"/>
        <v>0</v>
      </c>
      <c r="O1146" s="7" t="e">
        <f t="shared" si="103"/>
        <v>#DIV/0!</v>
      </c>
      <c r="P1146" s="7" t="str">
        <f t="shared" si="104"/>
        <v>food</v>
      </c>
      <c r="Q1146" s="7" t="str">
        <f t="shared" si="105"/>
        <v>food trucks</v>
      </c>
      <c r="R1146" t="s">
        <v>8284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102"/>
        <v>1.25E-3</v>
      </c>
      <c r="O1147" s="7">
        <f t="shared" si="103"/>
        <v>100</v>
      </c>
      <c r="P1147" s="7" t="str">
        <f t="shared" si="104"/>
        <v>food</v>
      </c>
      <c r="Q1147" s="7" t="str">
        <f t="shared" si="105"/>
        <v>food trucks</v>
      </c>
      <c r="R1147" t="s">
        <v>8284</v>
      </c>
      <c r="S1147" s="13">
        <f t="shared" si="106"/>
        <v>41854.74759259259</v>
      </c>
      <c r="T1147" s="13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102"/>
        <v>8.8333333333333333E-2</v>
      </c>
      <c r="O1148" s="7">
        <f t="shared" si="103"/>
        <v>44.166666666666664</v>
      </c>
      <c r="P1148" s="7" t="str">
        <f t="shared" si="104"/>
        <v>food</v>
      </c>
      <c r="Q1148" s="7" t="str">
        <f t="shared" si="105"/>
        <v>food trucks</v>
      </c>
      <c r="R1148" t="s">
        <v>8284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102"/>
        <v>0</v>
      </c>
      <c r="O1149" s="7" t="e">
        <f t="shared" si="103"/>
        <v>#DIV/0!</v>
      </c>
      <c r="P1149" s="7" t="str">
        <f t="shared" si="104"/>
        <v>food</v>
      </c>
      <c r="Q1149" s="7" t="str">
        <f t="shared" si="105"/>
        <v>food trucks</v>
      </c>
      <c r="R1149" t="s">
        <v>8284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102"/>
        <v>4.8666666666666667E-3</v>
      </c>
      <c r="O1150" s="7">
        <f t="shared" si="103"/>
        <v>24.333333333333332</v>
      </c>
      <c r="P1150" s="7" t="str">
        <f t="shared" si="104"/>
        <v>food</v>
      </c>
      <c r="Q1150" s="7" t="str">
        <f t="shared" si="105"/>
        <v>food trucks</v>
      </c>
      <c r="R1150" t="s">
        <v>8284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102"/>
        <v>1.5E-3</v>
      </c>
      <c r="O1151" s="7">
        <f t="shared" si="103"/>
        <v>37.5</v>
      </c>
      <c r="P1151" s="7" t="str">
        <f t="shared" si="104"/>
        <v>food</v>
      </c>
      <c r="Q1151" s="7" t="str">
        <f t="shared" si="105"/>
        <v>food trucks</v>
      </c>
      <c r="R1151" t="s">
        <v>8284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102"/>
        <v>0.1008</v>
      </c>
      <c r="O1152" s="7">
        <f t="shared" si="103"/>
        <v>42</v>
      </c>
      <c r="P1152" s="7" t="str">
        <f t="shared" si="104"/>
        <v>food</v>
      </c>
      <c r="Q1152" s="7" t="str">
        <f t="shared" si="105"/>
        <v>food trucks</v>
      </c>
      <c r="R1152" t="s">
        <v>8284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102"/>
        <v>0</v>
      </c>
      <c r="O1153" s="7" t="e">
        <f t="shared" si="103"/>
        <v>#DIV/0!</v>
      </c>
      <c r="P1153" s="7" t="str">
        <f t="shared" si="104"/>
        <v>food</v>
      </c>
      <c r="Q1153" s="7" t="str">
        <f t="shared" si="105"/>
        <v>food trucks</v>
      </c>
      <c r="R1153" t="s">
        <v>8284</v>
      </c>
      <c r="S1153" s="13">
        <f t="shared" si="106"/>
        <v>42224.102581018524</v>
      </c>
      <c r="T1153" s="13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ref="N1154:N1217" si="108">E1154/D1154</f>
        <v>5.6937500000000002E-2</v>
      </c>
      <c r="O1154" s="7">
        <f t="shared" ref="O1154:O1217" si="109">E1154/L1154</f>
        <v>60.733333333333334</v>
      </c>
      <c r="P1154" s="7" t="str">
        <f t="shared" si="104"/>
        <v>food</v>
      </c>
      <c r="Q1154" s="7" t="str">
        <f t="shared" si="105"/>
        <v>food trucks</v>
      </c>
      <c r="R1154" t="s">
        <v>8284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si="108"/>
        <v>6.2500000000000003E-3</v>
      </c>
      <c r="O1155" s="7">
        <f t="shared" si="109"/>
        <v>50</v>
      </c>
      <c r="P1155" s="7" t="str">
        <f t="shared" ref="P1155:P1218" si="110">LEFT(R1155, SEARCH("/",R1155)-1)</f>
        <v>food</v>
      </c>
      <c r="Q1155" s="7" t="str">
        <f t="shared" ref="Q1155:Q1218" si="111">RIGHT(R1155,LEN(R1155)-SEARCH("/",R1155))</f>
        <v>food trucks</v>
      </c>
      <c r="R1155" t="s">
        <v>8284</v>
      </c>
      <c r="S1155" s="13">
        <f t="shared" ref="S1155:S1218" si="112">J1155/(60*60*24)+DATE(1970,1,1)</f>
        <v>42143.714178240742</v>
      </c>
      <c r="T1155" s="13">
        <f t="shared" ref="T1155:T1218" si="113">I1155/(60*60*24)+DATE(1970,1,1)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108"/>
        <v>6.5000000000000002E-2</v>
      </c>
      <c r="O1156" s="7">
        <f t="shared" si="109"/>
        <v>108.33333333333333</v>
      </c>
      <c r="P1156" s="7" t="str">
        <f t="shared" si="110"/>
        <v>food</v>
      </c>
      <c r="Q1156" s="7" t="str">
        <f t="shared" si="111"/>
        <v>food trucks</v>
      </c>
      <c r="R1156" t="s">
        <v>8284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108"/>
        <v>7.5199999999999998E-3</v>
      </c>
      <c r="O1157" s="7">
        <f t="shared" si="109"/>
        <v>23.5</v>
      </c>
      <c r="P1157" s="7" t="str">
        <f t="shared" si="110"/>
        <v>food</v>
      </c>
      <c r="Q1157" s="7" t="str">
        <f t="shared" si="111"/>
        <v>food trucks</v>
      </c>
      <c r="R1157" t="s">
        <v>8284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108"/>
        <v>0</v>
      </c>
      <c r="O1158" s="7" t="e">
        <f t="shared" si="109"/>
        <v>#DIV/0!</v>
      </c>
      <c r="P1158" s="7" t="str">
        <f t="shared" si="110"/>
        <v>food</v>
      </c>
      <c r="Q1158" s="7" t="str">
        <f t="shared" si="111"/>
        <v>food trucks</v>
      </c>
      <c r="R1158" t="s">
        <v>8284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108"/>
        <v>1.5100000000000001E-2</v>
      </c>
      <c r="O1159" s="7">
        <f t="shared" si="109"/>
        <v>50.333333333333336</v>
      </c>
      <c r="P1159" s="7" t="str">
        <f t="shared" si="110"/>
        <v>food</v>
      </c>
      <c r="Q1159" s="7" t="str">
        <f t="shared" si="111"/>
        <v>food trucks</v>
      </c>
      <c r="R1159" t="s">
        <v>8284</v>
      </c>
      <c r="S1159" s="13">
        <f t="shared" si="112"/>
        <v>41918.628240740742</v>
      </c>
      <c r="T1159" s="13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108"/>
        <v>4.6666666666666671E-3</v>
      </c>
      <c r="O1160" s="7">
        <f t="shared" si="109"/>
        <v>11.666666666666666</v>
      </c>
      <c r="P1160" s="7" t="str">
        <f t="shared" si="110"/>
        <v>food</v>
      </c>
      <c r="Q1160" s="7" t="str">
        <f t="shared" si="111"/>
        <v>food trucks</v>
      </c>
      <c r="R1160" t="s">
        <v>8284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108"/>
        <v>0</v>
      </c>
      <c r="O1161" s="7" t="e">
        <f t="shared" si="109"/>
        <v>#DIV/0!</v>
      </c>
      <c r="P1161" s="7" t="str">
        <f t="shared" si="110"/>
        <v>food</v>
      </c>
      <c r="Q1161" s="7" t="str">
        <f t="shared" si="111"/>
        <v>food trucks</v>
      </c>
      <c r="R1161" t="s">
        <v>8284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108"/>
        <v>3.85E-2</v>
      </c>
      <c r="O1162" s="7">
        <f t="shared" si="109"/>
        <v>60.789473684210527</v>
      </c>
      <c r="P1162" s="7" t="str">
        <f t="shared" si="110"/>
        <v>food</v>
      </c>
      <c r="Q1162" s="7" t="str">
        <f t="shared" si="111"/>
        <v>food trucks</v>
      </c>
      <c r="R1162" t="s">
        <v>8284</v>
      </c>
      <c r="S1162" s="13">
        <f t="shared" si="112"/>
        <v>42061.154930555553</v>
      </c>
      <c r="T1162" s="13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108"/>
        <v>0</v>
      </c>
      <c r="O1163" s="7" t="e">
        <f t="shared" si="109"/>
        <v>#DIV/0!</v>
      </c>
      <c r="P1163" s="7" t="str">
        <f t="shared" si="110"/>
        <v>food</v>
      </c>
      <c r="Q1163" s="7" t="str">
        <f t="shared" si="111"/>
        <v>food trucks</v>
      </c>
      <c r="R1163" t="s">
        <v>8284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108"/>
        <v>5.8333333333333338E-4</v>
      </c>
      <c r="O1164" s="7">
        <f t="shared" si="109"/>
        <v>17.5</v>
      </c>
      <c r="P1164" s="7" t="str">
        <f t="shared" si="110"/>
        <v>food</v>
      </c>
      <c r="Q1164" s="7" t="str">
        <f t="shared" si="111"/>
        <v>food trucks</v>
      </c>
      <c r="R1164" t="s">
        <v>8284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108"/>
        <v>0</v>
      </c>
      <c r="O1165" s="7" t="e">
        <f t="shared" si="109"/>
        <v>#DIV/0!</v>
      </c>
      <c r="P1165" s="7" t="str">
        <f t="shared" si="110"/>
        <v>food</v>
      </c>
      <c r="Q1165" s="7" t="str">
        <f t="shared" si="111"/>
        <v>food trucks</v>
      </c>
      <c r="R1165" t="s">
        <v>8284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108"/>
        <v>0</v>
      </c>
      <c r="O1166" s="7" t="e">
        <f t="shared" si="109"/>
        <v>#DIV/0!</v>
      </c>
      <c r="P1166" s="7" t="str">
        <f t="shared" si="110"/>
        <v>food</v>
      </c>
      <c r="Q1166" s="7" t="str">
        <f t="shared" si="111"/>
        <v>food trucks</v>
      </c>
      <c r="R1166" t="s">
        <v>8284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108"/>
        <v>0.20705000000000001</v>
      </c>
      <c r="O1167" s="7">
        <f t="shared" si="109"/>
        <v>82.82</v>
      </c>
      <c r="P1167" s="7" t="str">
        <f t="shared" si="110"/>
        <v>food</v>
      </c>
      <c r="Q1167" s="7" t="str">
        <f t="shared" si="111"/>
        <v>food trucks</v>
      </c>
      <c r="R1167" t="s">
        <v>8284</v>
      </c>
      <c r="S1167" s="13">
        <f t="shared" si="112"/>
        <v>41792.214467592596</v>
      </c>
      <c r="T1167" s="13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108"/>
        <v>0.19139999999999999</v>
      </c>
      <c r="O1168" s="7">
        <f t="shared" si="109"/>
        <v>358.875</v>
      </c>
      <c r="P1168" s="7" t="str">
        <f t="shared" si="110"/>
        <v>food</v>
      </c>
      <c r="Q1168" s="7" t="str">
        <f t="shared" si="111"/>
        <v>food trucks</v>
      </c>
      <c r="R1168" t="s">
        <v>8284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108"/>
        <v>1.6316666666666667E-2</v>
      </c>
      <c r="O1169" s="7">
        <f t="shared" si="109"/>
        <v>61.1875</v>
      </c>
      <c r="P1169" s="7" t="str">
        <f t="shared" si="110"/>
        <v>food</v>
      </c>
      <c r="Q1169" s="7" t="str">
        <f t="shared" si="111"/>
        <v>food trucks</v>
      </c>
      <c r="R1169" t="s">
        <v>8284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108"/>
        <v>5.6666666666666664E-2</v>
      </c>
      <c r="O1170" s="7">
        <f t="shared" si="109"/>
        <v>340</v>
      </c>
      <c r="P1170" s="7" t="str">
        <f t="shared" si="110"/>
        <v>food</v>
      </c>
      <c r="Q1170" s="7" t="str">
        <f t="shared" si="111"/>
        <v>food trucks</v>
      </c>
      <c r="R1170" t="s">
        <v>8284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108"/>
        <v>1.6999999999999999E-3</v>
      </c>
      <c r="O1171" s="7">
        <f t="shared" si="109"/>
        <v>5.666666666666667</v>
      </c>
      <c r="P1171" s="7" t="str">
        <f t="shared" si="110"/>
        <v>food</v>
      </c>
      <c r="Q1171" s="7" t="str">
        <f t="shared" si="111"/>
        <v>food trucks</v>
      </c>
      <c r="R1171" t="s">
        <v>8284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108"/>
        <v>4.0000000000000001E-3</v>
      </c>
      <c r="O1172" s="7">
        <f t="shared" si="109"/>
        <v>50</v>
      </c>
      <c r="P1172" s="7" t="str">
        <f t="shared" si="110"/>
        <v>food</v>
      </c>
      <c r="Q1172" s="7" t="str">
        <f t="shared" si="111"/>
        <v>food trucks</v>
      </c>
      <c r="R1172" t="s">
        <v>8284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108"/>
        <v>1E-3</v>
      </c>
      <c r="O1173" s="7">
        <f t="shared" si="109"/>
        <v>25</v>
      </c>
      <c r="P1173" s="7" t="str">
        <f t="shared" si="110"/>
        <v>food</v>
      </c>
      <c r="Q1173" s="7" t="str">
        <f t="shared" si="111"/>
        <v>food trucks</v>
      </c>
      <c r="R1173" t="s">
        <v>8284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108"/>
        <v>0</v>
      </c>
      <c r="O1174" s="7" t="e">
        <f t="shared" si="109"/>
        <v>#DIV/0!</v>
      </c>
      <c r="P1174" s="7" t="str">
        <f t="shared" si="110"/>
        <v>food</v>
      </c>
      <c r="Q1174" s="7" t="str">
        <f t="shared" si="111"/>
        <v>food trucks</v>
      </c>
      <c r="R1174" t="s">
        <v>8284</v>
      </c>
      <c r="S1174" s="13">
        <f t="shared" si="112"/>
        <v>41841.682314814811</v>
      </c>
      <c r="T1174" s="13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108"/>
        <v>2.4000000000000001E-4</v>
      </c>
      <c r="O1175" s="7">
        <f t="shared" si="109"/>
        <v>30</v>
      </c>
      <c r="P1175" s="7" t="str">
        <f t="shared" si="110"/>
        <v>food</v>
      </c>
      <c r="Q1175" s="7" t="str">
        <f t="shared" si="111"/>
        <v>food trucks</v>
      </c>
      <c r="R1175" t="s">
        <v>8284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108"/>
        <v>5.906666666666667E-2</v>
      </c>
      <c r="O1176" s="7">
        <f t="shared" si="109"/>
        <v>46.631578947368418</v>
      </c>
      <c r="P1176" s="7" t="str">
        <f t="shared" si="110"/>
        <v>food</v>
      </c>
      <c r="Q1176" s="7" t="str">
        <f t="shared" si="111"/>
        <v>food trucks</v>
      </c>
      <c r="R1176" t="s">
        <v>8284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108"/>
        <v>2.9250000000000002E-2</v>
      </c>
      <c r="O1177" s="7">
        <f t="shared" si="109"/>
        <v>65</v>
      </c>
      <c r="P1177" s="7" t="str">
        <f t="shared" si="110"/>
        <v>food</v>
      </c>
      <c r="Q1177" s="7" t="str">
        <f t="shared" si="111"/>
        <v>food trucks</v>
      </c>
      <c r="R1177" t="s">
        <v>8284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108"/>
        <v>5.7142857142857142E-5</v>
      </c>
      <c r="O1178" s="7">
        <f t="shared" si="109"/>
        <v>10</v>
      </c>
      <c r="P1178" s="7" t="str">
        <f t="shared" si="110"/>
        <v>food</v>
      </c>
      <c r="Q1178" s="7" t="str">
        <f t="shared" si="111"/>
        <v>food trucks</v>
      </c>
      <c r="R1178" t="s">
        <v>8284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108"/>
        <v>0</v>
      </c>
      <c r="O1179" s="7" t="e">
        <f t="shared" si="109"/>
        <v>#DIV/0!</v>
      </c>
      <c r="P1179" s="7" t="str">
        <f t="shared" si="110"/>
        <v>food</v>
      </c>
      <c r="Q1179" s="7" t="str">
        <f t="shared" si="111"/>
        <v>food trucks</v>
      </c>
      <c r="R1179" t="s">
        <v>8284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108"/>
        <v>6.666666666666667E-5</v>
      </c>
      <c r="O1180" s="7">
        <f t="shared" si="109"/>
        <v>5</v>
      </c>
      <c r="P1180" s="7" t="str">
        <f t="shared" si="110"/>
        <v>food</v>
      </c>
      <c r="Q1180" s="7" t="str">
        <f t="shared" si="111"/>
        <v>food trucks</v>
      </c>
      <c r="R1180" t="s">
        <v>8284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108"/>
        <v>5.3333333333333337E-2</v>
      </c>
      <c r="O1181" s="7">
        <f t="shared" si="109"/>
        <v>640</v>
      </c>
      <c r="P1181" s="7" t="str">
        <f t="shared" si="110"/>
        <v>food</v>
      </c>
      <c r="Q1181" s="7" t="str">
        <f t="shared" si="111"/>
        <v>food trucks</v>
      </c>
      <c r="R1181" t="s">
        <v>8284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108"/>
        <v>0.11749999999999999</v>
      </c>
      <c r="O1182" s="7">
        <f t="shared" si="109"/>
        <v>69.117647058823536</v>
      </c>
      <c r="P1182" s="7" t="str">
        <f t="shared" si="110"/>
        <v>food</v>
      </c>
      <c r="Q1182" s="7" t="str">
        <f t="shared" si="111"/>
        <v>food trucks</v>
      </c>
      <c r="R1182" t="s">
        <v>8284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108"/>
        <v>8.0000000000000007E-5</v>
      </c>
      <c r="O1183" s="7">
        <f t="shared" si="109"/>
        <v>1.3333333333333333</v>
      </c>
      <c r="P1183" s="7" t="str">
        <f t="shared" si="110"/>
        <v>food</v>
      </c>
      <c r="Q1183" s="7" t="str">
        <f t="shared" si="111"/>
        <v>food trucks</v>
      </c>
      <c r="R1183" t="s">
        <v>8284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108"/>
        <v>4.2000000000000003E-2</v>
      </c>
      <c r="O1184" s="7">
        <f t="shared" si="109"/>
        <v>10.5</v>
      </c>
      <c r="P1184" s="7" t="str">
        <f t="shared" si="110"/>
        <v>food</v>
      </c>
      <c r="Q1184" s="7" t="str">
        <f t="shared" si="111"/>
        <v>food trucks</v>
      </c>
      <c r="R1184" t="s">
        <v>8284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108"/>
        <v>0.04</v>
      </c>
      <c r="O1185" s="7">
        <f t="shared" si="109"/>
        <v>33.333333333333336</v>
      </c>
      <c r="P1185" s="7" t="str">
        <f t="shared" si="110"/>
        <v>food</v>
      </c>
      <c r="Q1185" s="7" t="str">
        <f t="shared" si="111"/>
        <v>food trucks</v>
      </c>
      <c r="R1185" t="s">
        <v>8284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108"/>
        <v>1.0493636363636363</v>
      </c>
      <c r="O1186" s="7">
        <f t="shared" si="109"/>
        <v>61.562666666666665</v>
      </c>
      <c r="P1186" s="7" t="str">
        <f t="shared" si="110"/>
        <v>photography</v>
      </c>
      <c r="Q1186" s="7" t="str">
        <f t="shared" si="111"/>
        <v>photobooks</v>
      </c>
      <c r="R1186" t="s">
        <v>8285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108"/>
        <v>1.0544</v>
      </c>
      <c r="O1187" s="7">
        <f t="shared" si="109"/>
        <v>118.73873873873873</v>
      </c>
      <c r="P1187" s="7" t="str">
        <f t="shared" si="110"/>
        <v>photography</v>
      </c>
      <c r="Q1187" s="7" t="str">
        <f t="shared" si="111"/>
        <v>photobooks</v>
      </c>
      <c r="R1187" t="s">
        <v>8285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108"/>
        <v>1.0673333333333332</v>
      </c>
      <c r="O1188" s="7">
        <f t="shared" si="109"/>
        <v>65.081300813008127</v>
      </c>
      <c r="P1188" s="7" t="str">
        <f t="shared" si="110"/>
        <v>photography</v>
      </c>
      <c r="Q1188" s="7" t="str">
        <f t="shared" si="111"/>
        <v>photobooks</v>
      </c>
      <c r="R1188" t="s">
        <v>8285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108"/>
        <v>1.0412571428571429</v>
      </c>
      <c r="O1189" s="7">
        <f t="shared" si="109"/>
        <v>130.15714285714284</v>
      </c>
      <c r="P1189" s="7" t="str">
        <f t="shared" si="110"/>
        <v>photography</v>
      </c>
      <c r="Q1189" s="7" t="str">
        <f t="shared" si="111"/>
        <v>photobooks</v>
      </c>
      <c r="R1189" t="s">
        <v>8285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108"/>
        <v>1.6054999999999999</v>
      </c>
      <c r="O1190" s="7">
        <f t="shared" si="109"/>
        <v>37.776470588235291</v>
      </c>
      <c r="P1190" s="7" t="str">
        <f t="shared" si="110"/>
        <v>photography</v>
      </c>
      <c r="Q1190" s="7" t="str">
        <f t="shared" si="111"/>
        <v>photobooks</v>
      </c>
      <c r="R1190" t="s">
        <v>8285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108"/>
        <v>1.0777777777777777</v>
      </c>
      <c r="O1191" s="7">
        <f t="shared" si="109"/>
        <v>112.79069767441861</v>
      </c>
      <c r="P1191" s="7" t="str">
        <f t="shared" si="110"/>
        <v>photography</v>
      </c>
      <c r="Q1191" s="7" t="str">
        <f t="shared" si="111"/>
        <v>photobooks</v>
      </c>
      <c r="R1191" t="s">
        <v>8285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108"/>
        <v>1.35</v>
      </c>
      <c r="O1192" s="7">
        <f t="shared" si="109"/>
        <v>51.92307692307692</v>
      </c>
      <c r="P1192" s="7" t="str">
        <f t="shared" si="110"/>
        <v>photography</v>
      </c>
      <c r="Q1192" s="7" t="str">
        <f t="shared" si="111"/>
        <v>photobooks</v>
      </c>
      <c r="R1192" t="s">
        <v>8285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108"/>
        <v>1.0907407407407408</v>
      </c>
      <c r="O1193" s="7">
        <f t="shared" si="109"/>
        <v>89.242424242424249</v>
      </c>
      <c r="P1193" s="7" t="str">
        <f t="shared" si="110"/>
        <v>photography</v>
      </c>
      <c r="Q1193" s="7" t="str">
        <f t="shared" si="111"/>
        <v>photobooks</v>
      </c>
      <c r="R1193" t="s">
        <v>8285</v>
      </c>
      <c r="S1193" s="13">
        <f t="shared" si="112"/>
        <v>42419.603703703702</v>
      </c>
      <c r="T1193" s="13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108"/>
        <v>2.9</v>
      </c>
      <c r="O1194" s="7">
        <f t="shared" si="109"/>
        <v>19.333333333333332</v>
      </c>
      <c r="P1194" s="7" t="str">
        <f t="shared" si="110"/>
        <v>photography</v>
      </c>
      <c r="Q1194" s="7" t="str">
        <f t="shared" si="111"/>
        <v>photobooks</v>
      </c>
      <c r="R1194" t="s">
        <v>8285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108"/>
        <v>1.0395714285714286</v>
      </c>
      <c r="O1195" s="7">
        <f t="shared" si="109"/>
        <v>79.967032967032964</v>
      </c>
      <c r="P1195" s="7" t="str">
        <f t="shared" si="110"/>
        <v>photography</v>
      </c>
      <c r="Q1195" s="7" t="str">
        <f t="shared" si="111"/>
        <v>photobooks</v>
      </c>
      <c r="R1195" t="s">
        <v>8285</v>
      </c>
      <c r="S1195" s="13">
        <f t="shared" si="112"/>
        <v>42409.776076388887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108"/>
        <v>3.2223999999999999</v>
      </c>
      <c r="O1196" s="7">
        <f t="shared" si="109"/>
        <v>56.414565826330531</v>
      </c>
      <c r="P1196" s="7" t="str">
        <f t="shared" si="110"/>
        <v>photography</v>
      </c>
      <c r="Q1196" s="7" t="str">
        <f t="shared" si="111"/>
        <v>photobooks</v>
      </c>
      <c r="R1196" t="s">
        <v>8285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108"/>
        <v>1.35</v>
      </c>
      <c r="O1197" s="7">
        <f t="shared" si="109"/>
        <v>79.411764705882348</v>
      </c>
      <c r="P1197" s="7" t="str">
        <f t="shared" si="110"/>
        <v>photography</v>
      </c>
      <c r="Q1197" s="7" t="str">
        <f t="shared" si="111"/>
        <v>photobooks</v>
      </c>
      <c r="R1197" t="s">
        <v>8285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108"/>
        <v>2.6991034482758622</v>
      </c>
      <c r="O1198" s="7">
        <f t="shared" si="109"/>
        <v>76.439453125</v>
      </c>
      <c r="P1198" s="7" t="str">
        <f t="shared" si="110"/>
        <v>photography</v>
      </c>
      <c r="Q1198" s="7" t="str">
        <f t="shared" si="111"/>
        <v>photobooks</v>
      </c>
      <c r="R1198" t="s">
        <v>8285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108"/>
        <v>2.5329333333333333</v>
      </c>
      <c r="O1199" s="7">
        <f t="shared" si="109"/>
        <v>121</v>
      </c>
      <c r="P1199" s="7" t="str">
        <f t="shared" si="110"/>
        <v>photography</v>
      </c>
      <c r="Q1199" s="7" t="str">
        <f t="shared" si="111"/>
        <v>photobooks</v>
      </c>
      <c r="R1199" t="s">
        <v>8285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108"/>
        <v>2.6059999999999999</v>
      </c>
      <c r="O1200" s="7">
        <f t="shared" si="109"/>
        <v>54.616766467065865</v>
      </c>
      <c r="P1200" s="7" t="str">
        <f t="shared" si="110"/>
        <v>photography</v>
      </c>
      <c r="Q1200" s="7" t="str">
        <f t="shared" si="111"/>
        <v>photobooks</v>
      </c>
      <c r="R1200" t="s">
        <v>8285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108"/>
        <v>1.0131677953348381</v>
      </c>
      <c r="O1201" s="7">
        <f t="shared" si="109"/>
        <v>299.22222222222223</v>
      </c>
      <c r="P1201" s="7" t="str">
        <f t="shared" si="110"/>
        <v>photography</v>
      </c>
      <c r="Q1201" s="7" t="str">
        <f t="shared" si="111"/>
        <v>photobooks</v>
      </c>
      <c r="R1201" t="s">
        <v>8285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108"/>
        <v>1.2560416666666667</v>
      </c>
      <c r="O1202" s="7">
        <f t="shared" si="109"/>
        <v>58.533980582524272</v>
      </c>
      <c r="P1202" s="7" t="str">
        <f t="shared" si="110"/>
        <v>photography</v>
      </c>
      <c r="Q1202" s="7" t="str">
        <f t="shared" si="111"/>
        <v>photobooks</v>
      </c>
      <c r="R1202" t="s">
        <v>8285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108"/>
        <v>1.0243783333333334</v>
      </c>
      <c r="O1203" s="7">
        <f t="shared" si="109"/>
        <v>55.371801801801809</v>
      </c>
      <c r="P1203" s="7" t="str">
        <f t="shared" si="110"/>
        <v>photography</v>
      </c>
      <c r="Q1203" s="7" t="str">
        <f t="shared" si="111"/>
        <v>photobooks</v>
      </c>
      <c r="R1203" t="s">
        <v>8285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108"/>
        <v>1.99244</v>
      </c>
      <c r="O1204" s="7">
        <f t="shared" si="109"/>
        <v>183.80442804428046</v>
      </c>
      <c r="P1204" s="7" t="str">
        <f t="shared" si="110"/>
        <v>photography</v>
      </c>
      <c r="Q1204" s="7" t="str">
        <f t="shared" si="111"/>
        <v>photobooks</v>
      </c>
      <c r="R1204" t="s">
        <v>8285</v>
      </c>
      <c r="S1204" s="13">
        <f t="shared" si="112"/>
        <v>42152.288819444446</v>
      </c>
      <c r="T1204" s="13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108"/>
        <v>1.0245398773006136</v>
      </c>
      <c r="O1205" s="7">
        <f t="shared" si="109"/>
        <v>165.34653465346534</v>
      </c>
      <c r="P1205" s="7" t="str">
        <f t="shared" si="110"/>
        <v>photography</v>
      </c>
      <c r="Q1205" s="7" t="str">
        <f t="shared" si="111"/>
        <v>photobooks</v>
      </c>
      <c r="R1205" t="s">
        <v>8285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108"/>
        <v>1.0294615384615384</v>
      </c>
      <c r="O1206" s="7">
        <f t="shared" si="109"/>
        <v>234.78947368421052</v>
      </c>
      <c r="P1206" s="7" t="str">
        <f t="shared" si="110"/>
        <v>photography</v>
      </c>
      <c r="Q1206" s="7" t="str">
        <f t="shared" si="111"/>
        <v>photobooks</v>
      </c>
      <c r="R1206" t="s">
        <v>8285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108"/>
        <v>1.0086153846153847</v>
      </c>
      <c r="O1207" s="7">
        <f t="shared" si="109"/>
        <v>211.48387096774192</v>
      </c>
      <c r="P1207" s="7" t="str">
        <f t="shared" si="110"/>
        <v>photography</v>
      </c>
      <c r="Q1207" s="7" t="str">
        <f t="shared" si="111"/>
        <v>photobooks</v>
      </c>
      <c r="R1207" t="s">
        <v>8285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108"/>
        <v>1.1499999999999999</v>
      </c>
      <c r="O1208" s="7">
        <f t="shared" si="109"/>
        <v>32.34375</v>
      </c>
      <c r="P1208" s="7" t="str">
        <f t="shared" si="110"/>
        <v>photography</v>
      </c>
      <c r="Q1208" s="7" t="str">
        <f t="shared" si="111"/>
        <v>photobooks</v>
      </c>
      <c r="R1208" t="s">
        <v>8285</v>
      </c>
      <c r="S1208" s="13">
        <f t="shared" si="112"/>
        <v>42772.776076388887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108"/>
        <v>1.0416766467065868</v>
      </c>
      <c r="O1209" s="7">
        <f t="shared" si="109"/>
        <v>123.37588652482269</v>
      </c>
      <c r="P1209" s="7" t="str">
        <f t="shared" si="110"/>
        <v>photography</v>
      </c>
      <c r="Q1209" s="7" t="str">
        <f t="shared" si="111"/>
        <v>photobooks</v>
      </c>
      <c r="R1209" t="s">
        <v>8285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108"/>
        <v>1.5529999999999999</v>
      </c>
      <c r="O1210" s="7">
        <f t="shared" si="109"/>
        <v>207.06666666666666</v>
      </c>
      <c r="P1210" s="7" t="str">
        <f t="shared" si="110"/>
        <v>photography</v>
      </c>
      <c r="Q1210" s="7" t="str">
        <f t="shared" si="111"/>
        <v>photobooks</v>
      </c>
      <c r="R1210" t="s">
        <v>8285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108"/>
        <v>1.06</v>
      </c>
      <c r="O1211" s="7">
        <f t="shared" si="109"/>
        <v>138.2608695652174</v>
      </c>
      <c r="P1211" s="7" t="str">
        <f t="shared" si="110"/>
        <v>photography</v>
      </c>
      <c r="Q1211" s="7" t="str">
        <f t="shared" si="111"/>
        <v>photobooks</v>
      </c>
      <c r="R1211" t="s">
        <v>8285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108"/>
        <v>2.5431499999999998</v>
      </c>
      <c r="O1212" s="7">
        <f t="shared" si="109"/>
        <v>493.81553398058253</v>
      </c>
      <c r="P1212" s="7" t="str">
        <f t="shared" si="110"/>
        <v>photography</v>
      </c>
      <c r="Q1212" s="7" t="str">
        <f t="shared" si="111"/>
        <v>photobooks</v>
      </c>
      <c r="R1212" t="s">
        <v>8285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108"/>
        <v>1.0109999999999999</v>
      </c>
      <c r="O1213" s="7">
        <f t="shared" si="109"/>
        <v>168.5</v>
      </c>
      <c r="P1213" s="7" t="str">
        <f t="shared" si="110"/>
        <v>photography</v>
      </c>
      <c r="Q1213" s="7" t="str">
        <f t="shared" si="111"/>
        <v>photobooks</v>
      </c>
      <c r="R1213" t="s">
        <v>8285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108"/>
        <v>1.2904</v>
      </c>
      <c r="O1214" s="7">
        <f t="shared" si="109"/>
        <v>38.867469879518069</v>
      </c>
      <c r="P1214" s="7" t="str">
        <f t="shared" si="110"/>
        <v>photography</v>
      </c>
      <c r="Q1214" s="7" t="str">
        <f t="shared" si="111"/>
        <v>photobooks</v>
      </c>
      <c r="R1214" t="s">
        <v>8285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108"/>
        <v>1.0223076923076924</v>
      </c>
      <c r="O1215" s="7">
        <f t="shared" si="109"/>
        <v>61.527777777777779</v>
      </c>
      <c r="P1215" s="7" t="str">
        <f t="shared" si="110"/>
        <v>photography</v>
      </c>
      <c r="Q1215" s="7" t="str">
        <f t="shared" si="111"/>
        <v>photobooks</v>
      </c>
      <c r="R1215" t="s">
        <v>8285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108"/>
        <v>1.3180000000000001</v>
      </c>
      <c r="O1216" s="7">
        <f t="shared" si="109"/>
        <v>105.44</v>
      </c>
      <c r="P1216" s="7" t="str">
        <f t="shared" si="110"/>
        <v>photography</v>
      </c>
      <c r="Q1216" s="7" t="str">
        <f t="shared" si="111"/>
        <v>photobooks</v>
      </c>
      <c r="R1216" t="s">
        <v>8285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108"/>
        <v>7.8608020000000005</v>
      </c>
      <c r="O1217" s="7">
        <f t="shared" si="109"/>
        <v>71.592003642987251</v>
      </c>
      <c r="P1217" s="7" t="str">
        <f t="shared" si="110"/>
        <v>photography</v>
      </c>
      <c r="Q1217" s="7" t="str">
        <f t="shared" si="111"/>
        <v>photobooks</v>
      </c>
      <c r="R1217" t="s">
        <v>8285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ref="N1218:N1281" si="114">E1218/D1218</f>
        <v>1.4570000000000001</v>
      </c>
      <c r="O1218" s="7">
        <f t="shared" ref="O1218:O1281" si="115">E1218/L1218</f>
        <v>91.882882882882882</v>
      </c>
      <c r="P1218" s="7" t="str">
        <f t="shared" si="110"/>
        <v>photography</v>
      </c>
      <c r="Q1218" s="7" t="str">
        <f t="shared" si="111"/>
        <v>photobooks</v>
      </c>
      <c r="R1218" t="s">
        <v>8285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si="114"/>
        <v>1.026</v>
      </c>
      <c r="O1219" s="7">
        <f t="shared" si="115"/>
        <v>148.57377049180329</v>
      </c>
      <c r="P1219" s="7" t="str">
        <f t="shared" ref="P1219:P1282" si="116">LEFT(R1219, SEARCH("/",R1219)-1)</f>
        <v>photography</v>
      </c>
      <c r="Q1219" s="7" t="str">
        <f t="shared" ref="Q1219:Q1282" si="117">RIGHT(R1219,LEN(R1219)-SEARCH("/",R1219))</f>
        <v>photobooks</v>
      </c>
      <c r="R1219" t="s">
        <v>8285</v>
      </c>
      <c r="S1219" s="13">
        <f t="shared" ref="S1219:S1282" si="118">J1219/(60*60*24)+DATE(1970,1,1)</f>
        <v>42535.809490740736</v>
      </c>
      <c r="T1219" s="13">
        <f t="shared" ref="T1219:T1282" si="119">I1219/(60*60*24)+DATE(1970,1,1)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114"/>
        <v>1.7227777777777777</v>
      </c>
      <c r="O1220" s="7">
        <f t="shared" si="115"/>
        <v>174.2134831460674</v>
      </c>
      <c r="P1220" s="7" t="str">
        <f t="shared" si="116"/>
        <v>photography</v>
      </c>
      <c r="Q1220" s="7" t="str">
        <f t="shared" si="117"/>
        <v>photobooks</v>
      </c>
      <c r="R1220" t="s">
        <v>8285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114"/>
        <v>1.5916819571865444</v>
      </c>
      <c r="O1221" s="7">
        <f t="shared" si="115"/>
        <v>102.86166007905139</v>
      </c>
      <c r="P1221" s="7" t="str">
        <f t="shared" si="116"/>
        <v>photography</v>
      </c>
      <c r="Q1221" s="7" t="str">
        <f t="shared" si="117"/>
        <v>photobooks</v>
      </c>
      <c r="R1221" t="s">
        <v>8285</v>
      </c>
      <c r="S1221" s="13">
        <f t="shared" si="118"/>
        <v>42633.461956018524</v>
      </c>
      <c r="T1221" s="13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114"/>
        <v>1.0376666666666667</v>
      </c>
      <c r="O1222" s="7">
        <f t="shared" si="115"/>
        <v>111.17857142857143</v>
      </c>
      <c r="P1222" s="7" t="str">
        <f t="shared" si="116"/>
        <v>photography</v>
      </c>
      <c r="Q1222" s="7" t="str">
        <f t="shared" si="117"/>
        <v>photobooks</v>
      </c>
      <c r="R1222" t="s">
        <v>8285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114"/>
        <v>1.1140954545454547</v>
      </c>
      <c r="O1223" s="7">
        <f t="shared" si="115"/>
        <v>23.796213592233013</v>
      </c>
      <c r="P1223" s="7" t="str">
        <f t="shared" si="116"/>
        <v>photography</v>
      </c>
      <c r="Q1223" s="7" t="str">
        <f t="shared" si="117"/>
        <v>photobooks</v>
      </c>
      <c r="R1223" t="s">
        <v>8285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114"/>
        <v>2.80375</v>
      </c>
      <c r="O1224" s="7">
        <f t="shared" si="115"/>
        <v>81.268115942028984</v>
      </c>
      <c r="P1224" s="7" t="str">
        <f t="shared" si="116"/>
        <v>photography</v>
      </c>
      <c r="Q1224" s="7" t="str">
        <f t="shared" si="117"/>
        <v>photobooks</v>
      </c>
      <c r="R1224" t="s">
        <v>8285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114"/>
        <v>1.1210606060606061</v>
      </c>
      <c r="O1225" s="7">
        <f t="shared" si="115"/>
        <v>116.21465968586388</v>
      </c>
      <c r="P1225" s="7" t="str">
        <f t="shared" si="116"/>
        <v>photography</v>
      </c>
      <c r="Q1225" s="7" t="str">
        <f t="shared" si="117"/>
        <v>photobooks</v>
      </c>
      <c r="R1225" t="s">
        <v>8285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114"/>
        <v>7.0666666666666669E-2</v>
      </c>
      <c r="O1226" s="7">
        <f t="shared" si="115"/>
        <v>58.888888888888886</v>
      </c>
      <c r="P1226" s="7" t="str">
        <f t="shared" si="116"/>
        <v>music</v>
      </c>
      <c r="Q1226" s="7" t="str">
        <f t="shared" si="117"/>
        <v>world music</v>
      </c>
      <c r="R1226" t="s">
        <v>8286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114"/>
        <v>4.3999999999999997E-2</v>
      </c>
      <c r="O1227" s="7">
        <f t="shared" si="115"/>
        <v>44</v>
      </c>
      <c r="P1227" s="7" t="str">
        <f t="shared" si="116"/>
        <v>music</v>
      </c>
      <c r="Q1227" s="7" t="str">
        <f t="shared" si="117"/>
        <v>world music</v>
      </c>
      <c r="R1227" t="s">
        <v>8286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114"/>
        <v>3.8739999999999997E-2</v>
      </c>
      <c r="O1228" s="7">
        <f t="shared" si="115"/>
        <v>48.424999999999997</v>
      </c>
      <c r="P1228" s="7" t="str">
        <f t="shared" si="116"/>
        <v>music</v>
      </c>
      <c r="Q1228" s="7" t="str">
        <f t="shared" si="117"/>
        <v>world music</v>
      </c>
      <c r="R1228" t="s">
        <v>8286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114"/>
        <v>0</v>
      </c>
      <c r="O1229" s="7" t="e">
        <f t="shared" si="115"/>
        <v>#DIV/0!</v>
      </c>
      <c r="P1229" s="7" t="str">
        <f t="shared" si="116"/>
        <v>music</v>
      </c>
      <c r="Q1229" s="7" t="str">
        <f t="shared" si="117"/>
        <v>world music</v>
      </c>
      <c r="R1229" t="s">
        <v>8286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114"/>
        <v>0.29299999999999998</v>
      </c>
      <c r="O1230" s="7">
        <f t="shared" si="115"/>
        <v>61.041666666666664</v>
      </c>
      <c r="P1230" s="7" t="str">
        <f t="shared" si="116"/>
        <v>music</v>
      </c>
      <c r="Q1230" s="7" t="str">
        <f t="shared" si="117"/>
        <v>world music</v>
      </c>
      <c r="R1230" t="s">
        <v>8286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114"/>
        <v>9.0909090909090905E-3</v>
      </c>
      <c r="O1231" s="7">
        <f t="shared" si="115"/>
        <v>25</v>
      </c>
      <c r="P1231" s="7" t="str">
        <f t="shared" si="116"/>
        <v>music</v>
      </c>
      <c r="Q1231" s="7" t="str">
        <f t="shared" si="117"/>
        <v>world music</v>
      </c>
      <c r="R1231" t="s">
        <v>8286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114"/>
        <v>0</v>
      </c>
      <c r="O1232" s="7" t="e">
        <f t="shared" si="115"/>
        <v>#DIV/0!</v>
      </c>
      <c r="P1232" s="7" t="str">
        <f t="shared" si="116"/>
        <v>music</v>
      </c>
      <c r="Q1232" s="7" t="str">
        <f t="shared" si="117"/>
        <v>world music</v>
      </c>
      <c r="R1232" t="s">
        <v>8286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114"/>
        <v>0</v>
      </c>
      <c r="O1233" s="7" t="e">
        <f t="shared" si="115"/>
        <v>#DIV/0!</v>
      </c>
      <c r="P1233" s="7" t="str">
        <f t="shared" si="116"/>
        <v>music</v>
      </c>
      <c r="Q1233" s="7" t="str">
        <f t="shared" si="117"/>
        <v>world music</v>
      </c>
      <c r="R1233" t="s">
        <v>8286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114"/>
        <v>8.0000000000000002E-3</v>
      </c>
      <c r="O1234" s="7">
        <f t="shared" si="115"/>
        <v>40</v>
      </c>
      <c r="P1234" s="7" t="str">
        <f t="shared" si="116"/>
        <v>music</v>
      </c>
      <c r="Q1234" s="7" t="str">
        <f t="shared" si="117"/>
        <v>world music</v>
      </c>
      <c r="R1234" t="s">
        <v>8286</v>
      </c>
      <c r="S1234" s="13">
        <f t="shared" si="118"/>
        <v>41506.848032407404</v>
      </c>
      <c r="T1234" s="13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114"/>
        <v>0.11600000000000001</v>
      </c>
      <c r="O1235" s="7">
        <f t="shared" si="115"/>
        <v>19.333333333333332</v>
      </c>
      <c r="P1235" s="7" t="str">
        <f t="shared" si="116"/>
        <v>music</v>
      </c>
      <c r="Q1235" s="7" t="str">
        <f t="shared" si="117"/>
        <v>world music</v>
      </c>
      <c r="R1235" t="s">
        <v>8286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114"/>
        <v>0</v>
      </c>
      <c r="O1236" s="7" t="e">
        <f t="shared" si="115"/>
        <v>#DIV/0!</v>
      </c>
      <c r="P1236" s="7" t="str">
        <f t="shared" si="116"/>
        <v>music</v>
      </c>
      <c r="Q1236" s="7" t="str">
        <f t="shared" si="117"/>
        <v>world music</v>
      </c>
      <c r="R1236" t="s">
        <v>8286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114"/>
        <v>2.787363950092912E-2</v>
      </c>
      <c r="O1237" s="7">
        <f t="shared" si="115"/>
        <v>35</v>
      </c>
      <c r="P1237" s="7" t="str">
        <f t="shared" si="116"/>
        <v>music</v>
      </c>
      <c r="Q1237" s="7" t="str">
        <f t="shared" si="117"/>
        <v>world music</v>
      </c>
      <c r="R1237" t="s">
        <v>8286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114"/>
        <v>0</v>
      </c>
      <c r="O1238" s="7" t="e">
        <f t="shared" si="115"/>
        <v>#DIV/0!</v>
      </c>
      <c r="P1238" s="7" t="str">
        <f t="shared" si="116"/>
        <v>music</v>
      </c>
      <c r="Q1238" s="7" t="str">
        <f t="shared" si="117"/>
        <v>world music</v>
      </c>
      <c r="R1238" t="s">
        <v>8286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114"/>
        <v>0</v>
      </c>
      <c r="O1239" s="7" t="e">
        <f t="shared" si="115"/>
        <v>#DIV/0!</v>
      </c>
      <c r="P1239" s="7" t="str">
        <f t="shared" si="116"/>
        <v>music</v>
      </c>
      <c r="Q1239" s="7" t="str">
        <f t="shared" si="117"/>
        <v>world music</v>
      </c>
      <c r="R1239" t="s">
        <v>8286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114"/>
        <v>0.17799999999999999</v>
      </c>
      <c r="O1240" s="7">
        <f t="shared" si="115"/>
        <v>59.333333333333336</v>
      </c>
      <c r="P1240" s="7" t="str">
        <f t="shared" si="116"/>
        <v>music</v>
      </c>
      <c r="Q1240" s="7" t="str">
        <f t="shared" si="117"/>
        <v>world music</v>
      </c>
      <c r="R1240" t="s">
        <v>8286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114"/>
        <v>0</v>
      </c>
      <c r="O1241" s="7" t="e">
        <f t="shared" si="115"/>
        <v>#DIV/0!</v>
      </c>
      <c r="P1241" s="7" t="str">
        <f t="shared" si="116"/>
        <v>music</v>
      </c>
      <c r="Q1241" s="7" t="str">
        <f t="shared" si="117"/>
        <v>world music</v>
      </c>
      <c r="R1241" t="s">
        <v>8286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114"/>
        <v>3.0124999999999999E-2</v>
      </c>
      <c r="O1242" s="7">
        <f t="shared" si="115"/>
        <v>30.125</v>
      </c>
      <c r="P1242" s="7" t="str">
        <f t="shared" si="116"/>
        <v>music</v>
      </c>
      <c r="Q1242" s="7" t="str">
        <f t="shared" si="117"/>
        <v>world music</v>
      </c>
      <c r="R1242" t="s">
        <v>8286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114"/>
        <v>0.50739999999999996</v>
      </c>
      <c r="O1243" s="7">
        <f t="shared" si="115"/>
        <v>74.617647058823536</v>
      </c>
      <c r="P1243" s="7" t="str">
        <f t="shared" si="116"/>
        <v>music</v>
      </c>
      <c r="Q1243" s="7" t="str">
        <f t="shared" si="117"/>
        <v>world music</v>
      </c>
      <c r="R1243" t="s">
        <v>8286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114"/>
        <v>5.4884742041712408E-3</v>
      </c>
      <c r="O1244" s="7">
        <f t="shared" si="115"/>
        <v>5</v>
      </c>
      <c r="P1244" s="7" t="str">
        <f t="shared" si="116"/>
        <v>music</v>
      </c>
      <c r="Q1244" s="7" t="str">
        <f t="shared" si="117"/>
        <v>world music</v>
      </c>
      <c r="R1244" t="s">
        <v>8286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114"/>
        <v>0.14091666666666666</v>
      </c>
      <c r="O1245" s="7">
        <f t="shared" si="115"/>
        <v>44.5</v>
      </c>
      <c r="P1245" s="7" t="str">
        <f t="shared" si="116"/>
        <v>music</v>
      </c>
      <c r="Q1245" s="7" t="str">
        <f t="shared" si="117"/>
        <v>world music</v>
      </c>
      <c r="R1245" t="s">
        <v>8286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114"/>
        <v>1.038</v>
      </c>
      <c r="O1246" s="7">
        <f t="shared" si="115"/>
        <v>46.133333333333333</v>
      </c>
      <c r="P1246" s="7" t="str">
        <f t="shared" si="116"/>
        <v>music</v>
      </c>
      <c r="Q1246" s="7" t="str">
        <f t="shared" si="117"/>
        <v>rock</v>
      </c>
      <c r="R1246" t="s">
        <v>8276</v>
      </c>
      <c r="S1246" s="13">
        <f t="shared" si="118"/>
        <v>41355.825497685189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114"/>
        <v>1.2024999999999999</v>
      </c>
      <c r="O1247" s="7">
        <f t="shared" si="115"/>
        <v>141.47058823529412</v>
      </c>
      <c r="P1247" s="7" t="str">
        <f t="shared" si="116"/>
        <v>music</v>
      </c>
      <c r="Q1247" s="7" t="str">
        <f t="shared" si="117"/>
        <v>rock</v>
      </c>
      <c r="R1247" t="s">
        <v>8276</v>
      </c>
      <c r="S1247" s="13">
        <f t="shared" si="118"/>
        <v>41774.59993055556</v>
      </c>
      <c r="T1247" s="13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114"/>
        <v>1.17</v>
      </c>
      <c r="O1248" s="7">
        <f t="shared" si="115"/>
        <v>75.483870967741936</v>
      </c>
      <c r="P1248" s="7" t="str">
        <f t="shared" si="116"/>
        <v>music</v>
      </c>
      <c r="Q1248" s="7" t="str">
        <f t="shared" si="117"/>
        <v>rock</v>
      </c>
      <c r="R1248" t="s">
        <v>8276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114"/>
        <v>1.2214285714285715</v>
      </c>
      <c r="O1249" s="7">
        <f t="shared" si="115"/>
        <v>85.5</v>
      </c>
      <c r="P1249" s="7" t="str">
        <f t="shared" si="116"/>
        <v>music</v>
      </c>
      <c r="Q1249" s="7" t="str">
        <f t="shared" si="117"/>
        <v>rock</v>
      </c>
      <c r="R1249" t="s">
        <v>8276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114"/>
        <v>1.5164</v>
      </c>
      <c r="O1250" s="7">
        <f t="shared" si="115"/>
        <v>64.254237288135599</v>
      </c>
      <c r="P1250" s="7" t="str">
        <f t="shared" si="116"/>
        <v>music</v>
      </c>
      <c r="Q1250" s="7" t="str">
        <f t="shared" si="117"/>
        <v>rock</v>
      </c>
      <c r="R1250" t="s">
        <v>8276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114"/>
        <v>1.0444</v>
      </c>
      <c r="O1251" s="7">
        <f t="shared" si="115"/>
        <v>64.46913580246914</v>
      </c>
      <c r="P1251" s="7" t="str">
        <f t="shared" si="116"/>
        <v>music</v>
      </c>
      <c r="Q1251" s="7" t="str">
        <f t="shared" si="117"/>
        <v>rock</v>
      </c>
      <c r="R1251" t="s">
        <v>8276</v>
      </c>
      <c r="S1251" s="13">
        <f t="shared" si="118"/>
        <v>41067.740868055553</v>
      </c>
      <c r="T1251" s="13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114"/>
        <v>2.0015333333333332</v>
      </c>
      <c r="O1252" s="7">
        <f t="shared" si="115"/>
        <v>118.2007874015748</v>
      </c>
      <c r="P1252" s="7" t="str">
        <f t="shared" si="116"/>
        <v>music</v>
      </c>
      <c r="Q1252" s="7" t="str">
        <f t="shared" si="117"/>
        <v>rock</v>
      </c>
      <c r="R1252" t="s">
        <v>8276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114"/>
        <v>1.018</v>
      </c>
      <c r="O1253" s="7">
        <f t="shared" si="115"/>
        <v>82.540540540540547</v>
      </c>
      <c r="P1253" s="7" t="str">
        <f t="shared" si="116"/>
        <v>music</v>
      </c>
      <c r="Q1253" s="7" t="str">
        <f t="shared" si="117"/>
        <v>rock</v>
      </c>
      <c r="R1253" t="s">
        <v>8276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114"/>
        <v>1.3765714285714286</v>
      </c>
      <c r="O1254" s="7">
        <f t="shared" si="115"/>
        <v>34.170212765957444</v>
      </c>
      <c r="P1254" s="7" t="str">
        <f t="shared" si="116"/>
        <v>music</v>
      </c>
      <c r="Q1254" s="7" t="str">
        <f t="shared" si="117"/>
        <v>rock</v>
      </c>
      <c r="R1254" t="s">
        <v>8276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114"/>
        <v>3038.3319999999999</v>
      </c>
      <c r="O1255" s="7">
        <f t="shared" si="115"/>
        <v>42.73322081575246</v>
      </c>
      <c r="P1255" s="7" t="str">
        <f t="shared" si="116"/>
        <v>music</v>
      </c>
      <c r="Q1255" s="7" t="str">
        <f t="shared" si="117"/>
        <v>rock</v>
      </c>
      <c r="R1255" t="s">
        <v>8276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114"/>
        <v>1.9885074626865671</v>
      </c>
      <c r="O1256" s="7">
        <f t="shared" si="115"/>
        <v>94.489361702127653</v>
      </c>
      <c r="P1256" s="7" t="str">
        <f t="shared" si="116"/>
        <v>music</v>
      </c>
      <c r="Q1256" s="7" t="str">
        <f t="shared" si="117"/>
        <v>rock</v>
      </c>
      <c r="R1256" t="s">
        <v>8276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114"/>
        <v>2.0236666666666667</v>
      </c>
      <c r="O1257" s="7">
        <f t="shared" si="115"/>
        <v>55.697247706422019</v>
      </c>
      <c r="P1257" s="7" t="str">
        <f t="shared" si="116"/>
        <v>music</v>
      </c>
      <c r="Q1257" s="7" t="str">
        <f t="shared" si="117"/>
        <v>rock</v>
      </c>
      <c r="R1257" t="s">
        <v>8276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114"/>
        <v>1.1796376666666666</v>
      </c>
      <c r="O1258" s="7">
        <f t="shared" si="115"/>
        <v>98.030831024930734</v>
      </c>
      <c r="P1258" s="7" t="str">
        <f t="shared" si="116"/>
        <v>music</v>
      </c>
      <c r="Q1258" s="7" t="str">
        <f t="shared" si="117"/>
        <v>rock</v>
      </c>
      <c r="R1258" t="s">
        <v>8276</v>
      </c>
      <c r="S1258" s="13">
        <f t="shared" si="118"/>
        <v>40921.919340277775</v>
      </c>
      <c r="T1258" s="13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114"/>
        <v>2.9472727272727273</v>
      </c>
      <c r="O1259" s="7">
        <f t="shared" si="115"/>
        <v>92.102272727272734</v>
      </c>
      <c r="P1259" s="7" t="str">
        <f t="shared" si="116"/>
        <v>music</v>
      </c>
      <c r="Q1259" s="7" t="str">
        <f t="shared" si="117"/>
        <v>rock</v>
      </c>
      <c r="R1259" t="s">
        <v>8276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114"/>
        <v>2.1314633333333335</v>
      </c>
      <c r="O1260" s="7">
        <f t="shared" si="115"/>
        <v>38.175462686567165</v>
      </c>
      <c r="P1260" s="7" t="str">
        <f t="shared" si="116"/>
        <v>music</v>
      </c>
      <c r="Q1260" s="7" t="str">
        <f t="shared" si="117"/>
        <v>rock</v>
      </c>
      <c r="R1260" t="s">
        <v>8276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114"/>
        <v>1.0424</v>
      </c>
      <c r="O1261" s="7">
        <f t="shared" si="115"/>
        <v>27.145833333333332</v>
      </c>
      <c r="P1261" s="7" t="str">
        <f t="shared" si="116"/>
        <v>music</v>
      </c>
      <c r="Q1261" s="7" t="str">
        <f t="shared" si="117"/>
        <v>rock</v>
      </c>
      <c r="R1261" t="s">
        <v>8276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114"/>
        <v>1.1366666666666667</v>
      </c>
      <c r="O1262" s="7">
        <f t="shared" si="115"/>
        <v>50.689189189189186</v>
      </c>
      <c r="P1262" s="7" t="str">
        <f t="shared" si="116"/>
        <v>music</v>
      </c>
      <c r="Q1262" s="7" t="str">
        <f t="shared" si="117"/>
        <v>rock</v>
      </c>
      <c r="R1262" t="s">
        <v>8276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114"/>
        <v>1.0125</v>
      </c>
      <c r="O1263" s="7">
        <f t="shared" si="115"/>
        <v>38.942307692307693</v>
      </c>
      <c r="P1263" s="7" t="str">
        <f t="shared" si="116"/>
        <v>music</v>
      </c>
      <c r="Q1263" s="7" t="str">
        <f t="shared" si="117"/>
        <v>rock</v>
      </c>
      <c r="R1263" t="s">
        <v>8276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114"/>
        <v>1.2541538461538462</v>
      </c>
      <c r="O1264" s="7">
        <f t="shared" si="115"/>
        <v>77.638095238095232</v>
      </c>
      <c r="P1264" s="7" t="str">
        <f t="shared" si="116"/>
        <v>music</v>
      </c>
      <c r="Q1264" s="7" t="str">
        <f t="shared" si="117"/>
        <v>rock</v>
      </c>
      <c r="R1264" t="s">
        <v>8276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114"/>
        <v>1.19</v>
      </c>
      <c r="O1265" s="7">
        <f t="shared" si="115"/>
        <v>43.536585365853661</v>
      </c>
      <c r="P1265" s="7" t="str">
        <f t="shared" si="116"/>
        <v>music</v>
      </c>
      <c r="Q1265" s="7" t="str">
        <f t="shared" si="117"/>
        <v>rock</v>
      </c>
      <c r="R1265" t="s">
        <v>8276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114"/>
        <v>1.6646153846153846</v>
      </c>
      <c r="O1266" s="7">
        <f t="shared" si="115"/>
        <v>31.823529411764707</v>
      </c>
      <c r="P1266" s="7" t="str">
        <f t="shared" si="116"/>
        <v>music</v>
      </c>
      <c r="Q1266" s="7" t="str">
        <f t="shared" si="117"/>
        <v>rock</v>
      </c>
      <c r="R1266" t="s">
        <v>8276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114"/>
        <v>1.1914771428571429</v>
      </c>
      <c r="O1267" s="7">
        <f t="shared" si="115"/>
        <v>63.184393939393942</v>
      </c>
      <c r="P1267" s="7" t="str">
        <f t="shared" si="116"/>
        <v>music</v>
      </c>
      <c r="Q1267" s="7" t="str">
        <f t="shared" si="117"/>
        <v>rock</v>
      </c>
      <c r="R1267" t="s">
        <v>8276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114"/>
        <v>1.0047368421052632</v>
      </c>
      <c r="O1268" s="7">
        <f t="shared" si="115"/>
        <v>190.9</v>
      </c>
      <c r="P1268" s="7" t="str">
        <f t="shared" si="116"/>
        <v>music</v>
      </c>
      <c r="Q1268" s="7" t="str">
        <f t="shared" si="117"/>
        <v>rock</v>
      </c>
      <c r="R1268" t="s">
        <v>8276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114"/>
        <v>1.018</v>
      </c>
      <c r="O1269" s="7">
        <f t="shared" si="115"/>
        <v>140.85534591194968</v>
      </c>
      <c r="P1269" s="7" t="str">
        <f t="shared" si="116"/>
        <v>music</v>
      </c>
      <c r="Q1269" s="7" t="str">
        <f t="shared" si="117"/>
        <v>rock</v>
      </c>
      <c r="R1269" t="s">
        <v>8276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114"/>
        <v>1.1666666666666667</v>
      </c>
      <c r="O1270" s="7">
        <f t="shared" si="115"/>
        <v>76.92307692307692</v>
      </c>
      <c r="P1270" s="7" t="str">
        <f t="shared" si="116"/>
        <v>music</v>
      </c>
      <c r="Q1270" s="7" t="str">
        <f t="shared" si="117"/>
        <v>rock</v>
      </c>
      <c r="R1270" t="s">
        <v>8276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114"/>
        <v>1.0864893617021276</v>
      </c>
      <c r="O1271" s="7">
        <f t="shared" si="115"/>
        <v>99.15533980582525</v>
      </c>
      <c r="P1271" s="7" t="str">
        <f t="shared" si="116"/>
        <v>music</v>
      </c>
      <c r="Q1271" s="7" t="str">
        <f t="shared" si="117"/>
        <v>rock</v>
      </c>
      <c r="R1271" t="s">
        <v>8276</v>
      </c>
      <c r="S1271" s="13">
        <f t="shared" si="118"/>
        <v>42445.823055555556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114"/>
        <v>1.1472</v>
      </c>
      <c r="O1272" s="7">
        <f t="shared" si="115"/>
        <v>67.881656804733723</v>
      </c>
      <c r="P1272" s="7" t="str">
        <f t="shared" si="116"/>
        <v>music</v>
      </c>
      <c r="Q1272" s="7" t="str">
        <f t="shared" si="117"/>
        <v>rock</v>
      </c>
      <c r="R1272" t="s">
        <v>8276</v>
      </c>
      <c r="S1272" s="13">
        <f t="shared" si="118"/>
        <v>40933.85696759259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114"/>
        <v>1.018</v>
      </c>
      <c r="O1273" s="7">
        <f t="shared" si="115"/>
        <v>246.29032258064515</v>
      </c>
      <c r="P1273" s="7" t="str">
        <f t="shared" si="116"/>
        <v>music</v>
      </c>
      <c r="Q1273" s="7" t="str">
        <f t="shared" si="117"/>
        <v>rock</v>
      </c>
      <c r="R1273" t="s">
        <v>8276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114"/>
        <v>1.06</v>
      </c>
      <c r="O1274" s="7">
        <f t="shared" si="115"/>
        <v>189.28571428571428</v>
      </c>
      <c r="P1274" s="7" t="str">
        <f t="shared" si="116"/>
        <v>music</v>
      </c>
      <c r="Q1274" s="7" t="str">
        <f t="shared" si="117"/>
        <v>rock</v>
      </c>
      <c r="R1274" t="s">
        <v>8276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114"/>
        <v>1.0349999999999999</v>
      </c>
      <c r="O1275" s="7">
        <f t="shared" si="115"/>
        <v>76.666666666666671</v>
      </c>
      <c r="P1275" s="7" t="str">
        <f t="shared" si="116"/>
        <v>music</v>
      </c>
      <c r="Q1275" s="7" t="str">
        <f t="shared" si="117"/>
        <v>rock</v>
      </c>
      <c r="R1275" t="s">
        <v>8276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114"/>
        <v>1.5497535999999998</v>
      </c>
      <c r="O1276" s="7">
        <f t="shared" si="115"/>
        <v>82.963254817987149</v>
      </c>
      <c r="P1276" s="7" t="str">
        <f t="shared" si="116"/>
        <v>music</v>
      </c>
      <c r="Q1276" s="7" t="str">
        <f t="shared" si="117"/>
        <v>rock</v>
      </c>
      <c r="R1276" t="s">
        <v>8276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114"/>
        <v>1.6214066666666667</v>
      </c>
      <c r="O1277" s="7">
        <f t="shared" si="115"/>
        <v>62.522107969151669</v>
      </c>
      <c r="P1277" s="7" t="str">
        <f t="shared" si="116"/>
        <v>music</v>
      </c>
      <c r="Q1277" s="7" t="str">
        <f t="shared" si="117"/>
        <v>rock</v>
      </c>
      <c r="R1277" t="s">
        <v>8276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114"/>
        <v>1.0442100000000001</v>
      </c>
      <c r="O1278" s="7">
        <f t="shared" si="115"/>
        <v>46.06808823529412</v>
      </c>
      <c r="P1278" s="7" t="str">
        <f t="shared" si="116"/>
        <v>music</v>
      </c>
      <c r="Q1278" s="7" t="str">
        <f t="shared" si="117"/>
        <v>rock</v>
      </c>
      <c r="R1278" t="s">
        <v>8276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114"/>
        <v>1.0612433333333333</v>
      </c>
      <c r="O1279" s="7">
        <f t="shared" si="115"/>
        <v>38.543946731234868</v>
      </c>
      <c r="P1279" s="7" t="str">
        <f t="shared" si="116"/>
        <v>music</v>
      </c>
      <c r="Q1279" s="7" t="str">
        <f t="shared" si="117"/>
        <v>rock</v>
      </c>
      <c r="R1279" t="s">
        <v>8276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114"/>
        <v>1.5493846153846154</v>
      </c>
      <c r="O1280" s="7">
        <f t="shared" si="115"/>
        <v>53.005263157894738</v>
      </c>
      <c r="P1280" s="7" t="str">
        <f t="shared" si="116"/>
        <v>music</v>
      </c>
      <c r="Q1280" s="7" t="str">
        <f t="shared" si="117"/>
        <v>rock</v>
      </c>
      <c r="R1280" t="s">
        <v>8276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114"/>
        <v>1.1077157238734421</v>
      </c>
      <c r="O1281" s="7">
        <f t="shared" si="115"/>
        <v>73.355396825396824</v>
      </c>
      <c r="P1281" s="7" t="str">
        <f t="shared" si="116"/>
        <v>music</v>
      </c>
      <c r="Q1281" s="7" t="str">
        <f t="shared" si="117"/>
        <v>rock</v>
      </c>
      <c r="R1281" t="s">
        <v>8276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ref="N1282:N1345" si="120">E1282/D1282</f>
        <v>1.1091186666666666</v>
      </c>
      <c r="O1282" s="7">
        <f t="shared" ref="O1282:O1345" si="121">E1282/L1282</f>
        <v>127.97523076923076</v>
      </c>
      <c r="P1282" s="7" t="str">
        <f t="shared" si="116"/>
        <v>music</v>
      </c>
      <c r="Q1282" s="7" t="str">
        <f t="shared" si="117"/>
        <v>rock</v>
      </c>
      <c r="R1282" t="s">
        <v>8276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si="120"/>
        <v>1.1071428571428572</v>
      </c>
      <c r="O1283" s="7">
        <f t="shared" si="121"/>
        <v>104.72972972972973</v>
      </c>
      <c r="P1283" s="7" t="str">
        <f t="shared" ref="P1283:P1346" si="122">LEFT(R1283, SEARCH("/",R1283)-1)</f>
        <v>music</v>
      </c>
      <c r="Q1283" s="7" t="str">
        <f t="shared" ref="Q1283:Q1346" si="123">RIGHT(R1283,LEN(R1283)-SEARCH("/",R1283))</f>
        <v>rock</v>
      </c>
      <c r="R1283" t="s">
        <v>8276</v>
      </c>
      <c r="S1283" s="13">
        <f t="shared" ref="S1283:S1346" si="124">J1283/(60*60*24)+DATE(1970,1,1)</f>
        <v>41463.743472222224</v>
      </c>
      <c r="T1283" s="13">
        <f t="shared" ref="T1283:T1346" si="125">I1283/(60*60*24)+DATE(1970,1,1)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120"/>
        <v>1.2361333333333333</v>
      </c>
      <c r="O1284" s="7">
        <f t="shared" si="121"/>
        <v>67.671532846715323</v>
      </c>
      <c r="P1284" s="7" t="str">
        <f t="shared" si="122"/>
        <v>music</v>
      </c>
      <c r="Q1284" s="7" t="str">
        <f t="shared" si="123"/>
        <v>rock</v>
      </c>
      <c r="R1284" t="s">
        <v>8276</v>
      </c>
      <c r="S1284" s="13">
        <f t="shared" si="124"/>
        <v>41586.475173611107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120"/>
        <v>2.1105</v>
      </c>
      <c r="O1285" s="7">
        <f t="shared" si="121"/>
        <v>95.931818181818187</v>
      </c>
      <c r="P1285" s="7" t="str">
        <f t="shared" si="122"/>
        <v>music</v>
      </c>
      <c r="Q1285" s="7" t="str">
        <f t="shared" si="123"/>
        <v>rock</v>
      </c>
      <c r="R1285" t="s">
        <v>8276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120"/>
        <v>1.01</v>
      </c>
      <c r="O1286" s="7">
        <f t="shared" si="121"/>
        <v>65.161290322580641</v>
      </c>
      <c r="P1286" s="7" t="str">
        <f t="shared" si="122"/>
        <v>theater</v>
      </c>
      <c r="Q1286" s="7" t="str">
        <f t="shared" si="123"/>
        <v>plays</v>
      </c>
      <c r="R1286" t="s">
        <v>8271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120"/>
        <v>1.0165</v>
      </c>
      <c r="O1287" s="7">
        <f t="shared" si="121"/>
        <v>32.269841269841272</v>
      </c>
      <c r="P1287" s="7" t="str">
        <f t="shared" si="122"/>
        <v>theater</v>
      </c>
      <c r="Q1287" s="7" t="str">
        <f t="shared" si="123"/>
        <v>plays</v>
      </c>
      <c r="R1287" t="s">
        <v>8271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120"/>
        <v>1.0833333333333333</v>
      </c>
      <c r="O1288" s="7">
        <f t="shared" si="121"/>
        <v>81.25</v>
      </c>
      <c r="P1288" s="7" t="str">
        <f t="shared" si="122"/>
        <v>theater</v>
      </c>
      <c r="Q1288" s="7" t="str">
        <f t="shared" si="123"/>
        <v>plays</v>
      </c>
      <c r="R1288" t="s">
        <v>8271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120"/>
        <v>2.42</v>
      </c>
      <c r="O1289" s="7">
        <f t="shared" si="121"/>
        <v>24.2</v>
      </c>
      <c r="P1289" s="7" t="str">
        <f t="shared" si="122"/>
        <v>theater</v>
      </c>
      <c r="Q1289" s="7" t="str">
        <f t="shared" si="123"/>
        <v>plays</v>
      </c>
      <c r="R1289" t="s">
        <v>8271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120"/>
        <v>1.0044999999999999</v>
      </c>
      <c r="O1290" s="7">
        <f t="shared" si="121"/>
        <v>65.868852459016395</v>
      </c>
      <c r="P1290" s="7" t="str">
        <f t="shared" si="122"/>
        <v>theater</v>
      </c>
      <c r="Q1290" s="7" t="str">
        <f t="shared" si="123"/>
        <v>plays</v>
      </c>
      <c r="R1290" t="s">
        <v>8271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120"/>
        <v>1.2506666666666666</v>
      </c>
      <c r="O1291" s="7">
        <f t="shared" si="121"/>
        <v>36.07692307692308</v>
      </c>
      <c r="P1291" s="7" t="str">
        <f t="shared" si="122"/>
        <v>theater</v>
      </c>
      <c r="Q1291" s="7" t="str">
        <f t="shared" si="123"/>
        <v>plays</v>
      </c>
      <c r="R1291" t="s">
        <v>8271</v>
      </c>
      <c r="S1291" s="13">
        <f t="shared" si="124"/>
        <v>42709.134780092594</v>
      </c>
      <c r="T1291" s="13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120"/>
        <v>1.0857142857142856</v>
      </c>
      <c r="O1292" s="7">
        <f t="shared" si="121"/>
        <v>44.186046511627907</v>
      </c>
      <c r="P1292" s="7" t="str">
        <f t="shared" si="122"/>
        <v>theater</v>
      </c>
      <c r="Q1292" s="7" t="str">
        <f t="shared" si="123"/>
        <v>plays</v>
      </c>
      <c r="R1292" t="s">
        <v>8271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120"/>
        <v>1.4570000000000001</v>
      </c>
      <c r="O1293" s="7">
        <f t="shared" si="121"/>
        <v>104.07142857142857</v>
      </c>
      <c r="P1293" s="7" t="str">
        <f t="shared" si="122"/>
        <v>theater</v>
      </c>
      <c r="Q1293" s="7" t="str">
        <f t="shared" si="123"/>
        <v>plays</v>
      </c>
      <c r="R1293" t="s">
        <v>8271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120"/>
        <v>1.1000000000000001</v>
      </c>
      <c r="O1294" s="7">
        <f t="shared" si="121"/>
        <v>35.96153846153846</v>
      </c>
      <c r="P1294" s="7" t="str">
        <f t="shared" si="122"/>
        <v>theater</v>
      </c>
      <c r="Q1294" s="7" t="str">
        <f t="shared" si="123"/>
        <v>plays</v>
      </c>
      <c r="R1294" t="s">
        <v>8271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120"/>
        <v>1.0223333333333333</v>
      </c>
      <c r="O1295" s="7">
        <f t="shared" si="121"/>
        <v>127.79166666666667</v>
      </c>
      <c r="P1295" s="7" t="str">
        <f t="shared" si="122"/>
        <v>theater</v>
      </c>
      <c r="Q1295" s="7" t="str">
        <f t="shared" si="123"/>
        <v>plays</v>
      </c>
      <c r="R1295" t="s">
        <v>8271</v>
      </c>
      <c r="S1295" s="13">
        <f t="shared" si="124"/>
        <v>42292.701053240744</v>
      </c>
      <c r="T1295" s="13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120"/>
        <v>1.22</v>
      </c>
      <c r="O1296" s="7">
        <f t="shared" si="121"/>
        <v>27.727272727272727</v>
      </c>
      <c r="P1296" s="7" t="str">
        <f t="shared" si="122"/>
        <v>theater</v>
      </c>
      <c r="Q1296" s="7" t="str">
        <f t="shared" si="123"/>
        <v>plays</v>
      </c>
      <c r="R1296" t="s">
        <v>8271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120"/>
        <v>1.0196000000000001</v>
      </c>
      <c r="O1297" s="7">
        <f t="shared" si="121"/>
        <v>39.828125</v>
      </c>
      <c r="P1297" s="7" t="str">
        <f t="shared" si="122"/>
        <v>theater</v>
      </c>
      <c r="Q1297" s="7" t="str">
        <f t="shared" si="123"/>
        <v>plays</v>
      </c>
      <c r="R1297" t="s">
        <v>8271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120"/>
        <v>1.411764705882353</v>
      </c>
      <c r="O1298" s="7">
        <f t="shared" si="121"/>
        <v>52.173913043478258</v>
      </c>
      <c r="P1298" s="7" t="str">
        <f t="shared" si="122"/>
        <v>theater</v>
      </c>
      <c r="Q1298" s="7" t="str">
        <f t="shared" si="123"/>
        <v>plays</v>
      </c>
      <c r="R1298" t="s">
        <v>8271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120"/>
        <v>1.0952500000000001</v>
      </c>
      <c r="O1299" s="7">
        <f t="shared" si="121"/>
        <v>92.037815126050418</v>
      </c>
      <c r="P1299" s="7" t="str">
        <f t="shared" si="122"/>
        <v>theater</v>
      </c>
      <c r="Q1299" s="7" t="str">
        <f t="shared" si="123"/>
        <v>plays</v>
      </c>
      <c r="R1299" t="s">
        <v>8271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120"/>
        <v>1.0465</v>
      </c>
      <c r="O1300" s="7">
        <f t="shared" si="121"/>
        <v>63.424242424242422</v>
      </c>
      <c r="P1300" s="7" t="str">
        <f t="shared" si="122"/>
        <v>theater</v>
      </c>
      <c r="Q1300" s="7" t="str">
        <f t="shared" si="123"/>
        <v>plays</v>
      </c>
      <c r="R1300" t="s">
        <v>8271</v>
      </c>
      <c r="S1300" s="13">
        <f t="shared" si="124"/>
        <v>42458.680925925924</v>
      </c>
      <c r="T1300" s="13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120"/>
        <v>1.24</v>
      </c>
      <c r="O1301" s="7">
        <f t="shared" si="121"/>
        <v>135.625</v>
      </c>
      <c r="P1301" s="7" t="str">
        <f t="shared" si="122"/>
        <v>theater</v>
      </c>
      <c r="Q1301" s="7" t="str">
        <f t="shared" si="123"/>
        <v>plays</v>
      </c>
      <c r="R1301" t="s">
        <v>8271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120"/>
        <v>1.35</v>
      </c>
      <c r="O1302" s="7">
        <f t="shared" si="121"/>
        <v>168.75</v>
      </c>
      <c r="P1302" s="7" t="str">
        <f t="shared" si="122"/>
        <v>theater</v>
      </c>
      <c r="Q1302" s="7" t="str">
        <f t="shared" si="123"/>
        <v>plays</v>
      </c>
      <c r="R1302" t="s">
        <v>8271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120"/>
        <v>1.0275000000000001</v>
      </c>
      <c r="O1303" s="7">
        <f t="shared" si="121"/>
        <v>70.862068965517238</v>
      </c>
      <c r="P1303" s="7" t="str">
        <f t="shared" si="122"/>
        <v>theater</v>
      </c>
      <c r="Q1303" s="7" t="str">
        <f t="shared" si="123"/>
        <v>plays</v>
      </c>
      <c r="R1303" t="s">
        <v>8271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120"/>
        <v>1</v>
      </c>
      <c r="O1304" s="7">
        <f t="shared" si="121"/>
        <v>50</v>
      </c>
      <c r="P1304" s="7" t="str">
        <f t="shared" si="122"/>
        <v>theater</v>
      </c>
      <c r="Q1304" s="7" t="str">
        <f t="shared" si="123"/>
        <v>plays</v>
      </c>
      <c r="R1304" t="s">
        <v>8271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120"/>
        <v>1.3026085714285716</v>
      </c>
      <c r="O1305" s="7">
        <f t="shared" si="121"/>
        <v>42.214166666666671</v>
      </c>
      <c r="P1305" s="7" t="str">
        <f t="shared" si="122"/>
        <v>theater</v>
      </c>
      <c r="Q1305" s="7" t="str">
        <f t="shared" si="123"/>
        <v>plays</v>
      </c>
      <c r="R1305" t="s">
        <v>8271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120"/>
        <v>0.39627499999999999</v>
      </c>
      <c r="O1306" s="7">
        <f t="shared" si="121"/>
        <v>152.41346153846155</v>
      </c>
      <c r="P1306" s="7" t="str">
        <f t="shared" si="122"/>
        <v>technology</v>
      </c>
      <c r="Q1306" s="7" t="str">
        <f t="shared" si="123"/>
        <v>wearables</v>
      </c>
      <c r="R1306" t="s">
        <v>8273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120"/>
        <v>0.25976666666666665</v>
      </c>
      <c r="O1307" s="7">
        <f t="shared" si="121"/>
        <v>90.616279069767444</v>
      </c>
      <c r="P1307" s="7" t="str">
        <f t="shared" si="122"/>
        <v>technology</v>
      </c>
      <c r="Q1307" s="7" t="str">
        <f t="shared" si="123"/>
        <v>wearables</v>
      </c>
      <c r="R1307" t="s">
        <v>8273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120"/>
        <v>0.65246363636363636</v>
      </c>
      <c r="O1308" s="7">
        <f t="shared" si="121"/>
        <v>201.60393258426967</v>
      </c>
      <c r="P1308" s="7" t="str">
        <f t="shared" si="122"/>
        <v>technology</v>
      </c>
      <c r="Q1308" s="7" t="str">
        <f t="shared" si="123"/>
        <v>wearables</v>
      </c>
      <c r="R1308" t="s">
        <v>8273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120"/>
        <v>0.11514000000000001</v>
      </c>
      <c r="O1309" s="7">
        <f t="shared" si="121"/>
        <v>127.93333333333334</v>
      </c>
      <c r="P1309" s="7" t="str">
        <f t="shared" si="122"/>
        <v>technology</v>
      </c>
      <c r="Q1309" s="7" t="str">
        <f t="shared" si="123"/>
        <v>wearables</v>
      </c>
      <c r="R1309" t="s">
        <v>8273</v>
      </c>
      <c r="S1309" s="13">
        <f t="shared" si="124"/>
        <v>42387.503229166672</v>
      </c>
      <c r="T1309" s="13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120"/>
        <v>0.11360000000000001</v>
      </c>
      <c r="O1310" s="7">
        <f t="shared" si="121"/>
        <v>29.894736842105264</v>
      </c>
      <c r="P1310" s="7" t="str">
        <f t="shared" si="122"/>
        <v>technology</v>
      </c>
      <c r="Q1310" s="7" t="str">
        <f t="shared" si="123"/>
        <v>wearables</v>
      </c>
      <c r="R1310" t="s">
        <v>8273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120"/>
        <v>1.1199130434782609</v>
      </c>
      <c r="O1311" s="7">
        <f t="shared" si="121"/>
        <v>367.97142857142859</v>
      </c>
      <c r="P1311" s="7" t="str">
        <f t="shared" si="122"/>
        <v>technology</v>
      </c>
      <c r="Q1311" s="7" t="str">
        <f t="shared" si="123"/>
        <v>wearables</v>
      </c>
      <c r="R1311" t="s">
        <v>8273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120"/>
        <v>0.155</v>
      </c>
      <c r="O1312" s="7">
        <f t="shared" si="121"/>
        <v>129.16666666666666</v>
      </c>
      <c r="P1312" s="7" t="str">
        <f t="shared" si="122"/>
        <v>technology</v>
      </c>
      <c r="Q1312" s="7" t="str">
        <f t="shared" si="123"/>
        <v>wearables</v>
      </c>
      <c r="R1312" t="s">
        <v>8273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120"/>
        <v>0.32028000000000001</v>
      </c>
      <c r="O1313" s="7">
        <f t="shared" si="121"/>
        <v>800.7</v>
      </c>
      <c r="P1313" s="7" t="str">
        <f t="shared" si="122"/>
        <v>technology</v>
      </c>
      <c r="Q1313" s="7" t="str">
        <f t="shared" si="123"/>
        <v>wearables</v>
      </c>
      <c r="R1313" t="s">
        <v>8273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120"/>
        <v>6.0869565217391303E-3</v>
      </c>
      <c r="O1314" s="7">
        <f t="shared" si="121"/>
        <v>28</v>
      </c>
      <c r="P1314" s="7" t="str">
        <f t="shared" si="122"/>
        <v>technology</v>
      </c>
      <c r="Q1314" s="7" t="str">
        <f t="shared" si="123"/>
        <v>wearables</v>
      </c>
      <c r="R1314" t="s">
        <v>8273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120"/>
        <v>0.31114999999999998</v>
      </c>
      <c r="O1315" s="7">
        <f t="shared" si="121"/>
        <v>102.01639344262296</v>
      </c>
      <c r="P1315" s="7" t="str">
        <f t="shared" si="122"/>
        <v>technology</v>
      </c>
      <c r="Q1315" s="7" t="str">
        <f t="shared" si="123"/>
        <v>wearables</v>
      </c>
      <c r="R1315" t="s">
        <v>8273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120"/>
        <v>1.1266666666666666E-2</v>
      </c>
      <c r="O1316" s="7">
        <f t="shared" si="121"/>
        <v>184.36363636363637</v>
      </c>
      <c r="P1316" s="7" t="str">
        <f t="shared" si="122"/>
        <v>technology</v>
      </c>
      <c r="Q1316" s="7" t="str">
        <f t="shared" si="123"/>
        <v>wearables</v>
      </c>
      <c r="R1316" t="s">
        <v>8273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120"/>
        <v>0.40404000000000001</v>
      </c>
      <c r="O1317" s="7">
        <f t="shared" si="121"/>
        <v>162.91935483870967</v>
      </c>
      <c r="P1317" s="7" t="str">
        <f t="shared" si="122"/>
        <v>technology</v>
      </c>
      <c r="Q1317" s="7" t="str">
        <f t="shared" si="123"/>
        <v>wearables</v>
      </c>
      <c r="R1317" t="s">
        <v>8273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120"/>
        <v>1.3333333333333333E-5</v>
      </c>
      <c r="O1318" s="7">
        <f t="shared" si="121"/>
        <v>1</v>
      </c>
      <c r="P1318" s="7" t="str">
        <f t="shared" si="122"/>
        <v>technology</v>
      </c>
      <c r="Q1318" s="7" t="str">
        <f t="shared" si="123"/>
        <v>wearables</v>
      </c>
      <c r="R1318" t="s">
        <v>8273</v>
      </c>
      <c r="S1318" s="13">
        <f t="shared" si="124"/>
        <v>42393.961909722224</v>
      </c>
      <c r="T1318" s="13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120"/>
        <v>5.7334999999999997E-2</v>
      </c>
      <c r="O1319" s="7">
        <f t="shared" si="121"/>
        <v>603.52631578947364</v>
      </c>
      <c r="P1319" s="7" t="str">
        <f t="shared" si="122"/>
        <v>technology</v>
      </c>
      <c r="Q1319" s="7" t="str">
        <f t="shared" si="123"/>
        <v>wearables</v>
      </c>
      <c r="R1319" t="s">
        <v>8273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120"/>
        <v>0.15325</v>
      </c>
      <c r="O1320" s="7">
        <f t="shared" si="121"/>
        <v>45.407407407407405</v>
      </c>
      <c r="P1320" s="7" t="str">
        <f t="shared" si="122"/>
        <v>technology</v>
      </c>
      <c r="Q1320" s="7" t="str">
        <f t="shared" si="123"/>
        <v>wearables</v>
      </c>
      <c r="R1320" t="s">
        <v>8273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120"/>
        <v>0.15103448275862069</v>
      </c>
      <c r="O1321" s="7">
        <f t="shared" si="121"/>
        <v>97.333333333333329</v>
      </c>
      <c r="P1321" s="7" t="str">
        <f t="shared" si="122"/>
        <v>technology</v>
      </c>
      <c r="Q1321" s="7" t="str">
        <f t="shared" si="123"/>
        <v>wearables</v>
      </c>
      <c r="R1321" t="s">
        <v>8273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120"/>
        <v>5.0299999999999997E-3</v>
      </c>
      <c r="O1322" s="7">
        <f t="shared" si="121"/>
        <v>167.66666666666666</v>
      </c>
      <c r="P1322" s="7" t="str">
        <f t="shared" si="122"/>
        <v>technology</v>
      </c>
      <c r="Q1322" s="7" t="str">
        <f t="shared" si="123"/>
        <v>wearables</v>
      </c>
      <c r="R1322" t="s">
        <v>8273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120"/>
        <v>1.3028138528138528E-2</v>
      </c>
      <c r="O1323" s="7">
        <f t="shared" si="121"/>
        <v>859.85714285714289</v>
      </c>
      <c r="P1323" s="7" t="str">
        <f t="shared" si="122"/>
        <v>technology</v>
      </c>
      <c r="Q1323" s="7" t="str">
        <f t="shared" si="123"/>
        <v>wearables</v>
      </c>
      <c r="R1323" t="s">
        <v>8273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120"/>
        <v>3.0285714285714286E-3</v>
      </c>
      <c r="O1324" s="7">
        <f t="shared" si="121"/>
        <v>26.5</v>
      </c>
      <c r="P1324" s="7" t="str">
        <f t="shared" si="122"/>
        <v>technology</v>
      </c>
      <c r="Q1324" s="7" t="str">
        <f t="shared" si="123"/>
        <v>wearables</v>
      </c>
      <c r="R1324" t="s">
        <v>8273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120"/>
        <v>8.8800000000000004E-2</v>
      </c>
      <c r="O1325" s="7">
        <f t="shared" si="121"/>
        <v>30.272727272727273</v>
      </c>
      <c r="P1325" s="7" t="str">
        <f t="shared" si="122"/>
        <v>technology</v>
      </c>
      <c r="Q1325" s="7" t="str">
        <f t="shared" si="123"/>
        <v>wearables</v>
      </c>
      <c r="R1325" t="s">
        <v>8273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120"/>
        <v>9.8400000000000001E-2</v>
      </c>
      <c r="O1326" s="7">
        <f t="shared" si="121"/>
        <v>54.666666666666664</v>
      </c>
      <c r="P1326" s="7" t="str">
        <f t="shared" si="122"/>
        <v>technology</v>
      </c>
      <c r="Q1326" s="7" t="str">
        <f t="shared" si="123"/>
        <v>wearables</v>
      </c>
      <c r="R1326" t="s">
        <v>8273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120"/>
        <v>2.4299999999999999E-2</v>
      </c>
      <c r="O1327" s="7">
        <f t="shared" si="121"/>
        <v>60.75</v>
      </c>
      <c r="P1327" s="7" t="str">
        <f t="shared" si="122"/>
        <v>technology</v>
      </c>
      <c r="Q1327" s="7" t="str">
        <f t="shared" si="123"/>
        <v>wearables</v>
      </c>
      <c r="R1327" t="s">
        <v>8273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120"/>
        <v>1.1299999999999999E-2</v>
      </c>
      <c r="O1328" s="7">
        <f t="shared" si="121"/>
        <v>102.72727272727273</v>
      </c>
      <c r="P1328" s="7" t="str">
        <f t="shared" si="122"/>
        <v>technology</v>
      </c>
      <c r="Q1328" s="7" t="str">
        <f t="shared" si="123"/>
        <v>wearables</v>
      </c>
      <c r="R1328" t="s">
        <v>8273</v>
      </c>
      <c r="S1328" s="13">
        <f t="shared" si="124"/>
        <v>41974.791990740741</v>
      </c>
      <c r="T1328" s="13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120"/>
        <v>3.5520833333333335E-2</v>
      </c>
      <c r="O1329" s="7">
        <f t="shared" si="121"/>
        <v>41.585365853658537</v>
      </c>
      <c r="P1329" s="7" t="str">
        <f t="shared" si="122"/>
        <v>technology</v>
      </c>
      <c r="Q1329" s="7" t="str">
        <f t="shared" si="123"/>
        <v>wearables</v>
      </c>
      <c r="R1329" t="s">
        <v>8273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120"/>
        <v>2.3306666666666667E-2</v>
      </c>
      <c r="O1330" s="7">
        <f t="shared" si="121"/>
        <v>116.53333333333333</v>
      </c>
      <c r="P1330" s="7" t="str">
        <f t="shared" si="122"/>
        <v>technology</v>
      </c>
      <c r="Q1330" s="7" t="str">
        <f t="shared" si="123"/>
        <v>wearables</v>
      </c>
      <c r="R1330" t="s">
        <v>8273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120"/>
        <v>8.1600000000000006E-3</v>
      </c>
      <c r="O1331" s="7">
        <f t="shared" si="121"/>
        <v>45.333333333333336</v>
      </c>
      <c r="P1331" s="7" t="str">
        <f t="shared" si="122"/>
        <v>technology</v>
      </c>
      <c r="Q1331" s="7" t="str">
        <f t="shared" si="123"/>
        <v>wearables</v>
      </c>
      <c r="R1331" t="s">
        <v>8273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120"/>
        <v>0.22494285714285714</v>
      </c>
      <c r="O1332" s="7">
        <f t="shared" si="121"/>
        <v>157.46</v>
      </c>
      <c r="P1332" s="7" t="str">
        <f t="shared" si="122"/>
        <v>technology</v>
      </c>
      <c r="Q1332" s="7" t="str">
        <f t="shared" si="123"/>
        <v>wearables</v>
      </c>
      <c r="R1332" t="s">
        <v>8273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120"/>
        <v>1.3668E-2</v>
      </c>
      <c r="O1333" s="7">
        <f t="shared" si="121"/>
        <v>100.5</v>
      </c>
      <c r="P1333" s="7" t="str">
        <f t="shared" si="122"/>
        <v>technology</v>
      </c>
      <c r="Q1333" s="7" t="str">
        <f t="shared" si="123"/>
        <v>wearables</v>
      </c>
      <c r="R1333" t="s">
        <v>8273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120"/>
        <v>0</v>
      </c>
      <c r="O1334" s="7" t="e">
        <f t="shared" si="121"/>
        <v>#DIV/0!</v>
      </c>
      <c r="P1334" s="7" t="str">
        <f t="shared" si="122"/>
        <v>technology</v>
      </c>
      <c r="Q1334" s="7" t="str">
        <f t="shared" si="123"/>
        <v>wearables</v>
      </c>
      <c r="R1334" t="s">
        <v>8273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120"/>
        <v>0</v>
      </c>
      <c r="O1335" s="7" t="e">
        <f t="shared" si="121"/>
        <v>#DIV/0!</v>
      </c>
      <c r="P1335" s="7" t="str">
        <f t="shared" si="122"/>
        <v>technology</v>
      </c>
      <c r="Q1335" s="7" t="str">
        <f t="shared" si="123"/>
        <v>wearables</v>
      </c>
      <c r="R1335" t="s">
        <v>8273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120"/>
        <v>0.10754135338345865</v>
      </c>
      <c r="O1336" s="7">
        <f t="shared" si="121"/>
        <v>51.822463768115945</v>
      </c>
      <c r="P1336" s="7" t="str">
        <f t="shared" si="122"/>
        <v>technology</v>
      </c>
      <c r="Q1336" s="7" t="str">
        <f t="shared" si="123"/>
        <v>wearables</v>
      </c>
      <c r="R1336" t="s">
        <v>8273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120"/>
        <v>0.1976</v>
      </c>
      <c r="O1337" s="7">
        <f t="shared" si="121"/>
        <v>308.75</v>
      </c>
      <c r="P1337" s="7" t="str">
        <f t="shared" si="122"/>
        <v>technology</v>
      </c>
      <c r="Q1337" s="7" t="str">
        <f t="shared" si="123"/>
        <v>wearables</v>
      </c>
      <c r="R1337" t="s">
        <v>8273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120"/>
        <v>0.84946999999999995</v>
      </c>
      <c r="O1338" s="7">
        <f t="shared" si="121"/>
        <v>379.22767857142856</v>
      </c>
      <c r="P1338" s="7" t="str">
        <f t="shared" si="122"/>
        <v>technology</v>
      </c>
      <c r="Q1338" s="7" t="str">
        <f t="shared" si="123"/>
        <v>wearables</v>
      </c>
      <c r="R1338" t="s">
        <v>8273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120"/>
        <v>0.49381999999999998</v>
      </c>
      <c r="O1339" s="7">
        <f t="shared" si="121"/>
        <v>176.36428571428573</v>
      </c>
      <c r="P1339" s="7" t="str">
        <f t="shared" si="122"/>
        <v>technology</v>
      </c>
      <c r="Q1339" s="7" t="str">
        <f t="shared" si="123"/>
        <v>wearables</v>
      </c>
      <c r="R1339" t="s">
        <v>8273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120"/>
        <v>3.3033333333333331E-2</v>
      </c>
      <c r="O1340" s="7">
        <f t="shared" si="121"/>
        <v>66.066666666666663</v>
      </c>
      <c r="P1340" s="7" t="str">
        <f t="shared" si="122"/>
        <v>technology</v>
      </c>
      <c r="Q1340" s="7" t="str">
        <f t="shared" si="123"/>
        <v>wearables</v>
      </c>
      <c r="R1340" t="s">
        <v>8273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120"/>
        <v>6.6339999999999996E-2</v>
      </c>
      <c r="O1341" s="7">
        <f t="shared" si="121"/>
        <v>89.648648648648646</v>
      </c>
      <c r="P1341" s="7" t="str">
        <f t="shared" si="122"/>
        <v>technology</v>
      </c>
      <c r="Q1341" s="7" t="str">
        <f t="shared" si="123"/>
        <v>wearables</v>
      </c>
      <c r="R1341" t="s">
        <v>8273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120"/>
        <v>0</v>
      </c>
      <c r="O1342" s="7" t="e">
        <f t="shared" si="121"/>
        <v>#DIV/0!</v>
      </c>
      <c r="P1342" s="7" t="str">
        <f t="shared" si="122"/>
        <v>technology</v>
      </c>
      <c r="Q1342" s="7" t="str">
        <f t="shared" si="123"/>
        <v>wearables</v>
      </c>
      <c r="R1342" t="s">
        <v>8273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120"/>
        <v>0.7036</v>
      </c>
      <c r="O1343" s="7">
        <f t="shared" si="121"/>
        <v>382.39130434782606</v>
      </c>
      <c r="P1343" s="7" t="str">
        <f t="shared" si="122"/>
        <v>technology</v>
      </c>
      <c r="Q1343" s="7" t="str">
        <f t="shared" si="123"/>
        <v>wearables</v>
      </c>
      <c r="R1343" t="s">
        <v>8273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120"/>
        <v>2E-3</v>
      </c>
      <c r="O1344" s="7">
        <f t="shared" si="121"/>
        <v>100</v>
      </c>
      <c r="P1344" s="7" t="str">
        <f t="shared" si="122"/>
        <v>technology</v>
      </c>
      <c r="Q1344" s="7" t="str">
        <f t="shared" si="123"/>
        <v>wearables</v>
      </c>
      <c r="R1344" t="s">
        <v>8273</v>
      </c>
      <c r="S1344" s="13">
        <f t="shared" si="124"/>
        <v>42172.816423611112</v>
      </c>
      <c r="T1344" s="13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120"/>
        <v>1.02298</v>
      </c>
      <c r="O1345" s="7">
        <f t="shared" si="121"/>
        <v>158.35603715170279</v>
      </c>
      <c r="P1345" s="7" t="str">
        <f t="shared" si="122"/>
        <v>technology</v>
      </c>
      <c r="Q1345" s="7" t="str">
        <f t="shared" si="123"/>
        <v>wearables</v>
      </c>
      <c r="R1345" t="s">
        <v>8273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ref="N1346:N1409" si="126">E1346/D1346</f>
        <v>3.7773333333333334</v>
      </c>
      <c r="O1346" s="7">
        <f t="shared" ref="O1346:O1409" si="127">E1346/L1346</f>
        <v>40.762589928057551</v>
      </c>
      <c r="P1346" s="7" t="str">
        <f t="shared" si="122"/>
        <v>publishing</v>
      </c>
      <c r="Q1346" s="7" t="str">
        <f t="shared" si="123"/>
        <v>nonfiction</v>
      </c>
      <c r="R1346" t="s">
        <v>8274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si="126"/>
        <v>1.25</v>
      </c>
      <c r="O1347" s="7">
        <f t="shared" si="127"/>
        <v>53.571428571428569</v>
      </c>
      <c r="P1347" s="7" t="str">
        <f t="shared" ref="P1347:P1410" si="128">LEFT(R1347, SEARCH("/",R1347)-1)</f>
        <v>publishing</v>
      </c>
      <c r="Q1347" s="7" t="str">
        <f t="shared" ref="Q1347:Q1410" si="129">RIGHT(R1347,LEN(R1347)-SEARCH("/",R1347))</f>
        <v>nonfiction</v>
      </c>
      <c r="R1347" t="s">
        <v>8274</v>
      </c>
      <c r="S1347" s="13">
        <f t="shared" ref="S1347:S1410" si="130">J1347/(60*60*24)+DATE(1970,1,1)</f>
        <v>41799.814340277779</v>
      </c>
      <c r="T1347" s="13">
        <f t="shared" ref="T1347:T1410" si="131">I1347/(60*60*24)+DATE(1970,1,1)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126"/>
        <v>1.473265306122449</v>
      </c>
      <c r="O1348" s="7">
        <f t="shared" si="127"/>
        <v>48.449664429530202</v>
      </c>
      <c r="P1348" s="7" t="str">
        <f t="shared" si="128"/>
        <v>publishing</v>
      </c>
      <c r="Q1348" s="7" t="str">
        <f t="shared" si="129"/>
        <v>nonfiction</v>
      </c>
      <c r="R1348" t="s">
        <v>8274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126"/>
        <v>1.022</v>
      </c>
      <c r="O1349" s="7">
        <f t="shared" si="127"/>
        <v>82.41935483870968</v>
      </c>
      <c r="P1349" s="7" t="str">
        <f t="shared" si="128"/>
        <v>publishing</v>
      </c>
      <c r="Q1349" s="7" t="str">
        <f t="shared" si="129"/>
        <v>nonfiction</v>
      </c>
      <c r="R1349" t="s">
        <v>8274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126"/>
        <v>1.018723404255319</v>
      </c>
      <c r="O1350" s="7">
        <f t="shared" si="127"/>
        <v>230.19230769230768</v>
      </c>
      <c r="P1350" s="7" t="str">
        <f t="shared" si="128"/>
        <v>publishing</v>
      </c>
      <c r="Q1350" s="7" t="str">
        <f t="shared" si="129"/>
        <v>nonfiction</v>
      </c>
      <c r="R1350" t="s">
        <v>8274</v>
      </c>
      <c r="S1350" s="13">
        <f t="shared" si="130"/>
        <v>41963.506168981483</v>
      </c>
      <c r="T1350" s="13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126"/>
        <v>2.0419999999999998</v>
      </c>
      <c r="O1351" s="7">
        <f t="shared" si="127"/>
        <v>59.360465116279073</v>
      </c>
      <c r="P1351" s="7" t="str">
        <f t="shared" si="128"/>
        <v>publishing</v>
      </c>
      <c r="Q1351" s="7" t="str">
        <f t="shared" si="129"/>
        <v>nonfiction</v>
      </c>
      <c r="R1351" t="s">
        <v>8274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126"/>
        <v>1.0405</v>
      </c>
      <c r="O1352" s="7">
        <f t="shared" si="127"/>
        <v>66.698717948717942</v>
      </c>
      <c r="P1352" s="7" t="str">
        <f t="shared" si="128"/>
        <v>publishing</v>
      </c>
      <c r="Q1352" s="7" t="str">
        <f t="shared" si="129"/>
        <v>nonfiction</v>
      </c>
      <c r="R1352" t="s">
        <v>8274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126"/>
        <v>1.0126500000000001</v>
      </c>
      <c r="O1353" s="7">
        <f t="shared" si="127"/>
        <v>168.77500000000001</v>
      </c>
      <c r="P1353" s="7" t="str">
        <f t="shared" si="128"/>
        <v>publishing</v>
      </c>
      <c r="Q1353" s="7" t="str">
        <f t="shared" si="129"/>
        <v>nonfiction</v>
      </c>
      <c r="R1353" t="s">
        <v>8274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126"/>
        <v>1.3613999999999999</v>
      </c>
      <c r="O1354" s="7">
        <f t="shared" si="127"/>
        <v>59.973568281938327</v>
      </c>
      <c r="P1354" s="7" t="str">
        <f t="shared" si="128"/>
        <v>publishing</v>
      </c>
      <c r="Q1354" s="7" t="str">
        <f t="shared" si="129"/>
        <v>nonfiction</v>
      </c>
      <c r="R1354" t="s">
        <v>8274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126"/>
        <v>1.3360000000000001</v>
      </c>
      <c r="O1355" s="7">
        <f t="shared" si="127"/>
        <v>31.80952380952381</v>
      </c>
      <c r="P1355" s="7" t="str">
        <f t="shared" si="128"/>
        <v>publishing</v>
      </c>
      <c r="Q1355" s="7" t="str">
        <f t="shared" si="129"/>
        <v>nonfiction</v>
      </c>
      <c r="R1355" t="s">
        <v>8274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126"/>
        <v>1.3025</v>
      </c>
      <c r="O1356" s="7">
        <f t="shared" si="127"/>
        <v>24.421875</v>
      </c>
      <c r="P1356" s="7" t="str">
        <f t="shared" si="128"/>
        <v>publishing</v>
      </c>
      <c r="Q1356" s="7" t="str">
        <f t="shared" si="129"/>
        <v>nonfiction</v>
      </c>
      <c r="R1356" t="s">
        <v>8274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126"/>
        <v>1.2267999999999999</v>
      </c>
      <c r="O1357" s="7">
        <f t="shared" si="127"/>
        <v>25.347107438016529</v>
      </c>
      <c r="P1357" s="7" t="str">
        <f t="shared" si="128"/>
        <v>publishing</v>
      </c>
      <c r="Q1357" s="7" t="str">
        <f t="shared" si="129"/>
        <v>nonfiction</v>
      </c>
      <c r="R1357" t="s">
        <v>8274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126"/>
        <v>1.8281058823529412</v>
      </c>
      <c r="O1358" s="7">
        <f t="shared" si="127"/>
        <v>71.443218390804603</v>
      </c>
      <c r="P1358" s="7" t="str">
        <f t="shared" si="128"/>
        <v>publishing</v>
      </c>
      <c r="Q1358" s="7" t="str">
        <f t="shared" si="129"/>
        <v>nonfiction</v>
      </c>
      <c r="R1358" t="s">
        <v>8274</v>
      </c>
      <c r="S1358" s="13">
        <f t="shared" si="130"/>
        <v>41430.038888888885</v>
      </c>
      <c r="T1358" s="13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126"/>
        <v>1.2529999999999999</v>
      </c>
      <c r="O1359" s="7">
        <f t="shared" si="127"/>
        <v>38.553846153846152</v>
      </c>
      <c r="P1359" s="7" t="str">
        <f t="shared" si="128"/>
        <v>publishing</v>
      </c>
      <c r="Q1359" s="7" t="str">
        <f t="shared" si="129"/>
        <v>nonfiction</v>
      </c>
      <c r="R1359" t="s">
        <v>8274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126"/>
        <v>1.1166666666666667</v>
      </c>
      <c r="O1360" s="7">
        <f t="shared" si="127"/>
        <v>68.367346938775512</v>
      </c>
      <c r="P1360" s="7" t="str">
        <f t="shared" si="128"/>
        <v>publishing</v>
      </c>
      <c r="Q1360" s="7" t="str">
        <f t="shared" si="129"/>
        <v>nonfiction</v>
      </c>
      <c r="R1360" t="s">
        <v>8274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126"/>
        <v>1.1575757575757575</v>
      </c>
      <c r="O1361" s="7">
        <f t="shared" si="127"/>
        <v>40.210526315789473</v>
      </c>
      <c r="P1361" s="7" t="str">
        <f t="shared" si="128"/>
        <v>publishing</v>
      </c>
      <c r="Q1361" s="7" t="str">
        <f t="shared" si="129"/>
        <v>nonfiction</v>
      </c>
      <c r="R1361" t="s">
        <v>8274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126"/>
        <v>1.732</v>
      </c>
      <c r="O1362" s="7">
        <f t="shared" si="127"/>
        <v>32.074074074074076</v>
      </c>
      <c r="P1362" s="7" t="str">
        <f t="shared" si="128"/>
        <v>publishing</v>
      </c>
      <c r="Q1362" s="7" t="str">
        <f t="shared" si="129"/>
        <v>nonfiction</v>
      </c>
      <c r="R1362" t="s">
        <v>8274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126"/>
        <v>1.2598333333333334</v>
      </c>
      <c r="O1363" s="7">
        <f t="shared" si="127"/>
        <v>28.632575757575758</v>
      </c>
      <c r="P1363" s="7" t="str">
        <f t="shared" si="128"/>
        <v>publishing</v>
      </c>
      <c r="Q1363" s="7" t="str">
        <f t="shared" si="129"/>
        <v>nonfiction</v>
      </c>
      <c r="R1363" t="s">
        <v>8274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126"/>
        <v>1.091</v>
      </c>
      <c r="O1364" s="7">
        <f t="shared" si="127"/>
        <v>43.64</v>
      </c>
      <c r="P1364" s="7" t="str">
        <f t="shared" si="128"/>
        <v>publishing</v>
      </c>
      <c r="Q1364" s="7" t="str">
        <f t="shared" si="129"/>
        <v>nonfiction</v>
      </c>
      <c r="R1364" t="s">
        <v>8274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126"/>
        <v>1</v>
      </c>
      <c r="O1365" s="7">
        <f t="shared" si="127"/>
        <v>40</v>
      </c>
      <c r="P1365" s="7" t="str">
        <f t="shared" si="128"/>
        <v>publishing</v>
      </c>
      <c r="Q1365" s="7" t="str">
        <f t="shared" si="129"/>
        <v>nonfiction</v>
      </c>
      <c r="R1365" t="s">
        <v>8274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126"/>
        <v>1.1864285714285714</v>
      </c>
      <c r="O1366" s="7">
        <f t="shared" si="127"/>
        <v>346.04166666666669</v>
      </c>
      <c r="P1366" s="7" t="str">
        <f t="shared" si="128"/>
        <v>music</v>
      </c>
      <c r="Q1366" s="7" t="str">
        <f t="shared" si="129"/>
        <v>rock</v>
      </c>
      <c r="R1366" t="s">
        <v>8276</v>
      </c>
      <c r="S1366" s="13">
        <f t="shared" si="130"/>
        <v>41951.6956712963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126"/>
        <v>1.0026666666666666</v>
      </c>
      <c r="O1367" s="7">
        <f t="shared" si="127"/>
        <v>81.739130434782609</v>
      </c>
      <c r="P1367" s="7" t="str">
        <f t="shared" si="128"/>
        <v>music</v>
      </c>
      <c r="Q1367" s="7" t="str">
        <f t="shared" si="129"/>
        <v>rock</v>
      </c>
      <c r="R1367" t="s">
        <v>8276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126"/>
        <v>1.2648920000000001</v>
      </c>
      <c r="O1368" s="7">
        <f t="shared" si="127"/>
        <v>64.535306122448986</v>
      </c>
      <c r="P1368" s="7" t="str">
        <f t="shared" si="128"/>
        <v>music</v>
      </c>
      <c r="Q1368" s="7" t="str">
        <f t="shared" si="129"/>
        <v>rock</v>
      </c>
      <c r="R1368" t="s">
        <v>8276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126"/>
        <v>1.1426000000000001</v>
      </c>
      <c r="O1369" s="7">
        <f t="shared" si="127"/>
        <v>63.477777777777774</v>
      </c>
      <c r="P1369" s="7" t="str">
        <f t="shared" si="128"/>
        <v>music</v>
      </c>
      <c r="Q1369" s="7" t="str">
        <f t="shared" si="129"/>
        <v>rock</v>
      </c>
      <c r="R1369" t="s">
        <v>8276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126"/>
        <v>1.107</v>
      </c>
      <c r="O1370" s="7">
        <f t="shared" si="127"/>
        <v>63.620689655172413</v>
      </c>
      <c r="P1370" s="7" t="str">
        <f t="shared" si="128"/>
        <v>music</v>
      </c>
      <c r="Q1370" s="7" t="str">
        <f t="shared" si="129"/>
        <v>rock</v>
      </c>
      <c r="R1370" t="s">
        <v>8276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126"/>
        <v>1.0534805315203954</v>
      </c>
      <c r="O1371" s="7">
        <f t="shared" si="127"/>
        <v>83.967068965517228</v>
      </c>
      <c r="P1371" s="7" t="str">
        <f t="shared" si="128"/>
        <v>music</v>
      </c>
      <c r="Q1371" s="7" t="str">
        <f t="shared" si="129"/>
        <v>rock</v>
      </c>
      <c r="R1371" t="s">
        <v>8276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126"/>
        <v>1.0366666666666666</v>
      </c>
      <c r="O1372" s="7">
        <f t="shared" si="127"/>
        <v>77.75</v>
      </c>
      <c r="P1372" s="7" t="str">
        <f t="shared" si="128"/>
        <v>music</v>
      </c>
      <c r="Q1372" s="7" t="str">
        <f t="shared" si="129"/>
        <v>rock</v>
      </c>
      <c r="R1372" t="s">
        <v>8276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126"/>
        <v>1.0708672667523933</v>
      </c>
      <c r="O1373" s="7">
        <f t="shared" si="127"/>
        <v>107.07142857142857</v>
      </c>
      <c r="P1373" s="7" t="str">
        <f t="shared" si="128"/>
        <v>music</v>
      </c>
      <c r="Q1373" s="7" t="str">
        <f t="shared" si="129"/>
        <v>rock</v>
      </c>
      <c r="R1373" t="s">
        <v>8276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126"/>
        <v>1.24</v>
      </c>
      <c r="O1374" s="7">
        <f t="shared" si="127"/>
        <v>38.75</v>
      </c>
      <c r="P1374" s="7" t="str">
        <f t="shared" si="128"/>
        <v>music</v>
      </c>
      <c r="Q1374" s="7" t="str">
        <f t="shared" si="129"/>
        <v>rock</v>
      </c>
      <c r="R1374" t="s">
        <v>8276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126"/>
        <v>1.0501</v>
      </c>
      <c r="O1375" s="7">
        <f t="shared" si="127"/>
        <v>201.94230769230768</v>
      </c>
      <c r="P1375" s="7" t="str">
        <f t="shared" si="128"/>
        <v>music</v>
      </c>
      <c r="Q1375" s="7" t="str">
        <f t="shared" si="129"/>
        <v>rock</v>
      </c>
      <c r="R1375" t="s">
        <v>8276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126"/>
        <v>1.8946666666666667</v>
      </c>
      <c r="O1376" s="7">
        <f t="shared" si="127"/>
        <v>43.060606060606062</v>
      </c>
      <c r="P1376" s="7" t="str">
        <f t="shared" si="128"/>
        <v>music</v>
      </c>
      <c r="Q1376" s="7" t="str">
        <f t="shared" si="129"/>
        <v>rock</v>
      </c>
      <c r="R1376" t="s">
        <v>8276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126"/>
        <v>1.7132499999999999</v>
      </c>
      <c r="O1377" s="7">
        <f t="shared" si="127"/>
        <v>62.871559633027523</v>
      </c>
      <c r="P1377" s="7" t="str">
        <f t="shared" si="128"/>
        <v>music</v>
      </c>
      <c r="Q1377" s="7" t="str">
        <f t="shared" si="129"/>
        <v>rock</v>
      </c>
      <c r="R1377" t="s">
        <v>8276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126"/>
        <v>2.5248648648648651</v>
      </c>
      <c r="O1378" s="7">
        <f t="shared" si="127"/>
        <v>55.607142857142854</v>
      </c>
      <c r="P1378" s="7" t="str">
        <f t="shared" si="128"/>
        <v>music</v>
      </c>
      <c r="Q1378" s="7" t="str">
        <f t="shared" si="129"/>
        <v>rock</v>
      </c>
      <c r="R1378" t="s">
        <v>8276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126"/>
        <v>1.1615384615384616</v>
      </c>
      <c r="O1379" s="7">
        <f t="shared" si="127"/>
        <v>48.70967741935484</v>
      </c>
      <c r="P1379" s="7" t="str">
        <f t="shared" si="128"/>
        <v>music</v>
      </c>
      <c r="Q1379" s="7" t="str">
        <f t="shared" si="129"/>
        <v>rock</v>
      </c>
      <c r="R1379" t="s">
        <v>8276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126"/>
        <v>2.0335000000000001</v>
      </c>
      <c r="O1380" s="7">
        <f t="shared" si="127"/>
        <v>30.578947368421051</v>
      </c>
      <c r="P1380" s="7" t="str">
        <f t="shared" si="128"/>
        <v>music</v>
      </c>
      <c r="Q1380" s="7" t="str">
        <f t="shared" si="129"/>
        <v>rock</v>
      </c>
      <c r="R1380" t="s">
        <v>8276</v>
      </c>
      <c r="S1380" s="13">
        <f t="shared" si="130"/>
        <v>42568.759375000001</v>
      </c>
      <c r="T1380" s="13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126"/>
        <v>1.1160000000000001</v>
      </c>
      <c r="O1381" s="7">
        <f t="shared" si="127"/>
        <v>73.907284768211923</v>
      </c>
      <c r="P1381" s="7" t="str">
        <f t="shared" si="128"/>
        <v>music</v>
      </c>
      <c r="Q1381" s="7" t="str">
        <f t="shared" si="129"/>
        <v>rock</v>
      </c>
      <c r="R1381" t="s">
        <v>8276</v>
      </c>
      <c r="S1381" s="13">
        <f t="shared" si="130"/>
        <v>42130.491620370369</v>
      </c>
      <c r="T1381" s="13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126"/>
        <v>4.24</v>
      </c>
      <c r="O1382" s="7">
        <f t="shared" si="127"/>
        <v>21.2</v>
      </c>
      <c r="P1382" s="7" t="str">
        <f t="shared" si="128"/>
        <v>music</v>
      </c>
      <c r="Q1382" s="7" t="str">
        <f t="shared" si="129"/>
        <v>rock</v>
      </c>
      <c r="R1382" t="s">
        <v>8276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126"/>
        <v>1.071</v>
      </c>
      <c r="O1383" s="7">
        <f t="shared" si="127"/>
        <v>73.356164383561648</v>
      </c>
      <c r="P1383" s="7" t="str">
        <f t="shared" si="128"/>
        <v>music</v>
      </c>
      <c r="Q1383" s="7" t="str">
        <f t="shared" si="129"/>
        <v>rock</v>
      </c>
      <c r="R1383" t="s">
        <v>8276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126"/>
        <v>1.043625</v>
      </c>
      <c r="O1384" s="7">
        <f t="shared" si="127"/>
        <v>56.412162162162161</v>
      </c>
      <c r="P1384" s="7" t="str">
        <f t="shared" si="128"/>
        <v>music</v>
      </c>
      <c r="Q1384" s="7" t="str">
        <f t="shared" si="129"/>
        <v>rock</v>
      </c>
      <c r="R1384" t="s">
        <v>8276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126"/>
        <v>2.124090909090909</v>
      </c>
      <c r="O1385" s="7">
        <f t="shared" si="127"/>
        <v>50.247311827956992</v>
      </c>
      <c r="P1385" s="7" t="str">
        <f t="shared" si="128"/>
        <v>music</v>
      </c>
      <c r="Q1385" s="7" t="str">
        <f t="shared" si="129"/>
        <v>rock</v>
      </c>
      <c r="R1385" t="s">
        <v>8276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126"/>
        <v>1.2408571428571429</v>
      </c>
      <c r="O1386" s="7">
        <f t="shared" si="127"/>
        <v>68.936507936507937</v>
      </c>
      <c r="P1386" s="7" t="str">
        <f t="shared" si="128"/>
        <v>music</v>
      </c>
      <c r="Q1386" s="7" t="str">
        <f t="shared" si="129"/>
        <v>rock</v>
      </c>
      <c r="R1386" t="s">
        <v>8276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126"/>
        <v>1.10406125</v>
      </c>
      <c r="O1387" s="7">
        <f t="shared" si="127"/>
        <v>65.914104477611943</v>
      </c>
      <c r="P1387" s="7" t="str">
        <f t="shared" si="128"/>
        <v>music</v>
      </c>
      <c r="Q1387" s="7" t="str">
        <f t="shared" si="129"/>
        <v>rock</v>
      </c>
      <c r="R1387" t="s">
        <v>8276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126"/>
        <v>2.1875</v>
      </c>
      <c r="O1388" s="7">
        <f t="shared" si="127"/>
        <v>62.5</v>
      </c>
      <c r="P1388" s="7" t="str">
        <f t="shared" si="128"/>
        <v>music</v>
      </c>
      <c r="Q1388" s="7" t="str">
        <f t="shared" si="129"/>
        <v>rock</v>
      </c>
      <c r="R1388" t="s">
        <v>8276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126"/>
        <v>1.36625</v>
      </c>
      <c r="O1389" s="7">
        <f t="shared" si="127"/>
        <v>70.064102564102569</v>
      </c>
      <c r="P1389" s="7" t="str">
        <f t="shared" si="128"/>
        <v>music</v>
      </c>
      <c r="Q1389" s="7" t="str">
        <f t="shared" si="129"/>
        <v>rock</v>
      </c>
      <c r="R1389" t="s">
        <v>8276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126"/>
        <v>1.348074</v>
      </c>
      <c r="O1390" s="7">
        <f t="shared" si="127"/>
        <v>60.181874999999998</v>
      </c>
      <c r="P1390" s="7" t="str">
        <f t="shared" si="128"/>
        <v>music</v>
      </c>
      <c r="Q1390" s="7" t="str">
        <f t="shared" si="129"/>
        <v>rock</v>
      </c>
      <c r="R1390" t="s">
        <v>8276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126"/>
        <v>1.454</v>
      </c>
      <c r="O1391" s="7">
        <f t="shared" si="127"/>
        <v>21.382352941176471</v>
      </c>
      <c r="P1391" s="7" t="str">
        <f t="shared" si="128"/>
        <v>music</v>
      </c>
      <c r="Q1391" s="7" t="str">
        <f t="shared" si="129"/>
        <v>rock</v>
      </c>
      <c r="R1391" t="s">
        <v>8276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126"/>
        <v>1.0910714285714285</v>
      </c>
      <c r="O1392" s="7">
        <f t="shared" si="127"/>
        <v>160.78947368421052</v>
      </c>
      <c r="P1392" s="7" t="str">
        <f t="shared" si="128"/>
        <v>music</v>
      </c>
      <c r="Q1392" s="7" t="str">
        <f t="shared" si="129"/>
        <v>rock</v>
      </c>
      <c r="R1392" t="s">
        <v>8276</v>
      </c>
      <c r="S1392" s="13">
        <f t="shared" si="130"/>
        <v>42087.803310185191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126"/>
        <v>1.1020000000000001</v>
      </c>
      <c r="O1393" s="7">
        <f t="shared" si="127"/>
        <v>42.384615384615387</v>
      </c>
      <c r="P1393" s="7" t="str">
        <f t="shared" si="128"/>
        <v>music</v>
      </c>
      <c r="Q1393" s="7" t="str">
        <f t="shared" si="129"/>
        <v>rock</v>
      </c>
      <c r="R1393" t="s">
        <v>8276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126"/>
        <v>1.1364000000000001</v>
      </c>
      <c r="O1394" s="7">
        <f t="shared" si="127"/>
        <v>27.317307692307693</v>
      </c>
      <c r="P1394" s="7" t="str">
        <f t="shared" si="128"/>
        <v>music</v>
      </c>
      <c r="Q1394" s="7" t="str">
        <f t="shared" si="129"/>
        <v>rock</v>
      </c>
      <c r="R1394" t="s">
        <v>8276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126"/>
        <v>1.0235000000000001</v>
      </c>
      <c r="O1395" s="7">
        <f t="shared" si="127"/>
        <v>196.82692307692307</v>
      </c>
      <c r="P1395" s="7" t="str">
        <f t="shared" si="128"/>
        <v>music</v>
      </c>
      <c r="Q1395" s="7" t="str">
        <f t="shared" si="129"/>
        <v>rock</v>
      </c>
      <c r="R1395" t="s">
        <v>8276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126"/>
        <v>1.2213333333333334</v>
      </c>
      <c r="O1396" s="7">
        <f t="shared" si="127"/>
        <v>53.882352941176471</v>
      </c>
      <c r="P1396" s="7" t="str">
        <f t="shared" si="128"/>
        <v>music</v>
      </c>
      <c r="Q1396" s="7" t="str">
        <f t="shared" si="129"/>
        <v>rock</v>
      </c>
      <c r="R1396" t="s">
        <v>8276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126"/>
        <v>1.1188571428571428</v>
      </c>
      <c r="O1397" s="7">
        <f t="shared" si="127"/>
        <v>47.756097560975611</v>
      </c>
      <c r="P1397" s="7" t="str">
        <f t="shared" si="128"/>
        <v>music</v>
      </c>
      <c r="Q1397" s="7" t="str">
        <f t="shared" si="129"/>
        <v>rock</v>
      </c>
      <c r="R1397" t="s">
        <v>8276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126"/>
        <v>1.073</v>
      </c>
      <c r="O1398" s="7">
        <f t="shared" si="127"/>
        <v>88.191780821917803</v>
      </c>
      <c r="P1398" s="7" t="str">
        <f t="shared" si="128"/>
        <v>music</v>
      </c>
      <c r="Q1398" s="7" t="str">
        <f t="shared" si="129"/>
        <v>rock</v>
      </c>
      <c r="R1398" t="s">
        <v>8276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126"/>
        <v>1.1385000000000001</v>
      </c>
      <c r="O1399" s="7">
        <f t="shared" si="127"/>
        <v>72.056962025316452</v>
      </c>
      <c r="P1399" s="7" t="str">
        <f t="shared" si="128"/>
        <v>music</v>
      </c>
      <c r="Q1399" s="7" t="str">
        <f t="shared" si="129"/>
        <v>rock</v>
      </c>
      <c r="R1399" t="s">
        <v>8276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126"/>
        <v>1.0968181818181819</v>
      </c>
      <c r="O1400" s="7">
        <f t="shared" si="127"/>
        <v>74.246153846153845</v>
      </c>
      <c r="P1400" s="7" t="str">
        <f t="shared" si="128"/>
        <v>music</v>
      </c>
      <c r="Q1400" s="7" t="str">
        <f t="shared" si="129"/>
        <v>rock</v>
      </c>
      <c r="R1400" t="s">
        <v>8276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126"/>
        <v>1.2614444444444444</v>
      </c>
      <c r="O1401" s="7">
        <f t="shared" si="127"/>
        <v>61.701086956521742</v>
      </c>
      <c r="P1401" s="7" t="str">
        <f t="shared" si="128"/>
        <v>music</v>
      </c>
      <c r="Q1401" s="7" t="str">
        <f t="shared" si="129"/>
        <v>rock</v>
      </c>
      <c r="R1401" t="s">
        <v>8276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126"/>
        <v>1.6742857142857144</v>
      </c>
      <c r="O1402" s="7">
        <f t="shared" si="127"/>
        <v>17.235294117647058</v>
      </c>
      <c r="P1402" s="7" t="str">
        <f t="shared" si="128"/>
        <v>music</v>
      </c>
      <c r="Q1402" s="7" t="str">
        <f t="shared" si="129"/>
        <v>rock</v>
      </c>
      <c r="R1402" t="s">
        <v>8276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126"/>
        <v>4.9652000000000003</v>
      </c>
      <c r="O1403" s="7">
        <f t="shared" si="127"/>
        <v>51.720833333333331</v>
      </c>
      <c r="P1403" s="7" t="str">
        <f t="shared" si="128"/>
        <v>music</v>
      </c>
      <c r="Q1403" s="7" t="str">
        <f t="shared" si="129"/>
        <v>rock</v>
      </c>
      <c r="R1403" t="s">
        <v>8276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126"/>
        <v>1.0915999999999999</v>
      </c>
      <c r="O1404" s="7">
        <f t="shared" si="127"/>
        <v>24.150442477876105</v>
      </c>
      <c r="P1404" s="7" t="str">
        <f t="shared" si="128"/>
        <v>music</v>
      </c>
      <c r="Q1404" s="7" t="str">
        <f t="shared" si="129"/>
        <v>rock</v>
      </c>
      <c r="R1404" t="s">
        <v>8276</v>
      </c>
      <c r="S1404" s="13">
        <f t="shared" si="130"/>
        <v>42065.053368055553</v>
      </c>
      <c r="T1404" s="13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126"/>
        <v>1.0257499999999999</v>
      </c>
      <c r="O1405" s="7">
        <f t="shared" si="127"/>
        <v>62.166666666666664</v>
      </c>
      <c r="P1405" s="7" t="str">
        <f t="shared" si="128"/>
        <v>music</v>
      </c>
      <c r="Q1405" s="7" t="str">
        <f t="shared" si="129"/>
        <v>rock</v>
      </c>
      <c r="R1405" t="s">
        <v>8276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126"/>
        <v>1.6620689655172414E-2</v>
      </c>
      <c r="O1406" s="7">
        <f t="shared" si="127"/>
        <v>48.2</v>
      </c>
      <c r="P1406" s="7" t="str">
        <f t="shared" si="128"/>
        <v>publishing</v>
      </c>
      <c r="Q1406" s="7" t="str">
        <f t="shared" si="129"/>
        <v>translations</v>
      </c>
      <c r="R1406" t="s">
        <v>8287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126"/>
        <v>4.1999999999999997E-3</v>
      </c>
      <c r="O1407" s="7">
        <f t="shared" si="127"/>
        <v>6.1764705882352944</v>
      </c>
      <c r="P1407" s="7" t="str">
        <f t="shared" si="128"/>
        <v>publishing</v>
      </c>
      <c r="Q1407" s="7" t="str">
        <f t="shared" si="129"/>
        <v>translations</v>
      </c>
      <c r="R1407" t="s">
        <v>8287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126"/>
        <v>1.25E-3</v>
      </c>
      <c r="O1408" s="7">
        <f t="shared" si="127"/>
        <v>5</v>
      </c>
      <c r="P1408" s="7" t="str">
        <f t="shared" si="128"/>
        <v>publishing</v>
      </c>
      <c r="Q1408" s="7" t="str">
        <f t="shared" si="129"/>
        <v>translations</v>
      </c>
      <c r="R1408" t="s">
        <v>8287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126"/>
        <v>5.0000000000000001E-3</v>
      </c>
      <c r="O1409" s="7">
        <f t="shared" si="127"/>
        <v>7.5</v>
      </c>
      <c r="P1409" s="7" t="str">
        <f t="shared" si="128"/>
        <v>publishing</v>
      </c>
      <c r="Q1409" s="7" t="str">
        <f t="shared" si="129"/>
        <v>translations</v>
      </c>
      <c r="R1409" t="s">
        <v>8287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ref="N1410:N1473" si="132">E1410/D1410</f>
        <v>7.1999999999999995E-2</v>
      </c>
      <c r="O1410" s="7">
        <f t="shared" ref="O1410:O1473" si="133">E1410/L1410</f>
        <v>12</v>
      </c>
      <c r="P1410" s="7" t="str">
        <f t="shared" si="128"/>
        <v>publishing</v>
      </c>
      <c r="Q1410" s="7" t="str">
        <f t="shared" si="129"/>
        <v>translations</v>
      </c>
      <c r="R1410" t="s">
        <v>8287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si="132"/>
        <v>0</v>
      </c>
      <c r="O1411" s="7" t="e">
        <f t="shared" si="133"/>
        <v>#DIV/0!</v>
      </c>
      <c r="P1411" s="7" t="str">
        <f t="shared" ref="P1411:P1474" si="134">LEFT(R1411, SEARCH("/",R1411)-1)</f>
        <v>publishing</v>
      </c>
      <c r="Q1411" s="7" t="str">
        <f t="shared" ref="Q1411:Q1474" si="135">RIGHT(R1411,LEN(R1411)-SEARCH("/",R1411))</f>
        <v>translations</v>
      </c>
      <c r="R1411" t="s">
        <v>8287</v>
      </c>
      <c r="S1411" s="13">
        <f t="shared" ref="S1411:S1474" si="136">J1411/(60*60*24)+DATE(1970,1,1)</f>
        <v>41945.133506944447</v>
      </c>
      <c r="T1411" s="13">
        <f t="shared" ref="T1411:T1474" si="137">I1411/(60*60*24)+DATE(1970,1,1)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132"/>
        <v>1.6666666666666666E-4</v>
      </c>
      <c r="O1412" s="7">
        <f t="shared" si="133"/>
        <v>1</v>
      </c>
      <c r="P1412" s="7" t="str">
        <f t="shared" si="134"/>
        <v>publishing</v>
      </c>
      <c r="Q1412" s="7" t="str">
        <f t="shared" si="135"/>
        <v>translations</v>
      </c>
      <c r="R1412" t="s">
        <v>8287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132"/>
        <v>2.3333333333333335E-3</v>
      </c>
      <c r="O1413" s="7">
        <f t="shared" si="133"/>
        <v>2.3333333333333335</v>
      </c>
      <c r="P1413" s="7" t="str">
        <f t="shared" si="134"/>
        <v>publishing</v>
      </c>
      <c r="Q1413" s="7" t="str">
        <f t="shared" si="135"/>
        <v>translations</v>
      </c>
      <c r="R1413" t="s">
        <v>8287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132"/>
        <v>4.5714285714285714E-2</v>
      </c>
      <c r="O1414" s="7">
        <f t="shared" si="133"/>
        <v>24.615384615384617</v>
      </c>
      <c r="P1414" s="7" t="str">
        <f t="shared" si="134"/>
        <v>publishing</v>
      </c>
      <c r="Q1414" s="7" t="str">
        <f t="shared" si="135"/>
        <v>translations</v>
      </c>
      <c r="R1414" t="s">
        <v>8287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132"/>
        <v>0.05</v>
      </c>
      <c r="O1415" s="7">
        <f t="shared" si="133"/>
        <v>100</v>
      </c>
      <c r="P1415" s="7" t="str">
        <f t="shared" si="134"/>
        <v>publishing</v>
      </c>
      <c r="Q1415" s="7" t="str">
        <f t="shared" si="135"/>
        <v>translations</v>
      </c>
      <c r="R1415" t="s">
        <v>8287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132"/>
        <v>2E-3</v>
      </c>
      <c r="O1416" s="7">
        <f t="shared" si="133"/>
        <v>1</v>
      </c>
      <c r="P1416" s="7" t="str">
        <f t="shared" si="134"/>
        <v>publishing</v>
      </c>
      <c r="Q1416" s="7" t="str">
        <f t="shared" si="135"/>
        <v>translations</v>
      </c>
      <c r="R1416" t="s">
        <v>8287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132"/>
        <v>0.18181818181818182</v>
      </c>
      <c r="O1417" s="7">
        <f t="shared" si="133"/>
        <v>88.888888888888886</v>
      </c>
      <c r="P1417" s="7" t="str">
        <f t="shared" si="134"/>
        <v>publishing</v>
      </c>
      <c r="Q1417" s="7" t="str">
        <f t="shared" si="135"/>
        <v>translations</v>
      </c>
      <c r="R1417" t="s">
        <v>8287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132"/>
        <v>0</v>
      </c>
      <c r="O1418" s="7" t="e">
        <f t="shared" si="133"/>
        <v>#DIV/0!</v>
      </c>
      <c r="P1418" s="7" t="str">
        <f t="shared" si="134"/>
        <v>publishing</v>
      </c>
      <c r="Q1418" s="7" t="str">
        <f t="shared" si="135"/>
        <v>translations</v>
      </c>
      <c r="R1418" t="s">
        <v>8287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132"/>
        <v>1.2222222222222223E-2</v>
      </c>
      <c r="O1419" s="7">
        <f t="shared" si="133"/>
        <v>27.5</v>
      </c>
      <c r="P1419" s="7" t="str">
        <f t="shared" si="134"/>
        <v>publishing</v>
      </c>
      <c r="Q1419" s="7" t="str">
        <f t="shared" si="135"/>
        <v>translations</v>
      </c>
      <c r="R1419" t="s">
        <v>8287</v>
      </c>
      <c r="S1419" s="13">
        <f t="shared" si="136"/>
        <v>42232.15016203704</v>
      </c>
      <c r="T1419" s="13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132"/>
        <v>2E-3</v>
      </c>
      <c r="O1420" s="7">
        <f t="shared" si="133"/>
        <v>6</v>
      </c>
      <c r="P1420" s="7" t="str">
        <f t="shared" si="134"/>
        <v>publishing</v>
      </c>
      <c r="Q1420" s="7" t="str">
        <f t="shared" si="135"/>
        <v>translations</v>
      </c>
      <c r="R1420" t="s">
        <v>8287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132"/>
        <v>7.0634920634920634E-2</v>
      </c>
      <c r="O1421" s="7">
        <f t="shared" si="133"/>
        <v>44.5</v>
      </c>
      <c r="P1421" s="7" t="str">
        <f t="shared" si="134"/>
        <v>publishing</v>
      </c>
      <c r="Q1421" s="7" t="str">
        <f t="shared" si="135"/>
        <v>translations</v>
      </c>
      <c r="R1421" t="s">
        <v>8287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132"/>
        <v>2.7272727272727271E-2</v>
      </c>
      <c r="O1422" s="7">
        <f t="shared" si="133"/>
        <v>1</v>
      </c>
      <c r="P1422" s="7" t="str">
        <f t="shared" si="134"/>
        <v>publishing</v>
      </c>
      <c r="Q1422" s="7" t="str">
        <f t="shared" si="135"/>
        <v>translations</v>
      </c>
      <c r="R1422" t="s">
        <v>8287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132"/>
        <v>1E-3</v>
      </c>
      <c r="O1423" s="7">
        <f t="shared" si="133"/>
        <v>100</v>
      </c>
      <c r="P1423" s="7" t="str">
        <f t="shared" si="134"/>
        <v>publishing</v>
      </c>
      <c r="Q1423" s="7" t="str">
        <f t="shared" si="135"/>
        <v>translations</v>
      </c>
      <c r="R1423" t="s">
        <v>8287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132"/>
        <v>1.0399999999999999E-3</v>
      </c>
      <c r="O1424" s="7">
        <f t="shared" si="133"/>
        <v>13</v>
      </c>
      <c r="P1424" s="7" t="str">
        <f t="shared" si="134"/>
        <v>publishing</v>
      </c>
      <c r="Q1424" s="7" t="str">
        <f t="shared" si="135"/>
        <v>translations</v>
      </c>
      <c r="R1424" t="s">
        <v>8287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132"/>
        <v>3.3333333333333335E-3</v>
      </c>
      <c r="O1425" s="7">
        <f t="shared" si="133"/>
        <v>100</v>
      </c>
      <c r="P1425" s="7" t="str">
        <f t="shared" si="134"/>
        <v>publishing</v>
      </c>
      <c r="Q1425" s="7" t="str">
        <f t="shared" si="135"/>
        <v>translations</v>
      </c>
      <c r="R1425" t="s">
        <v>8287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132"/>
        <v>0.2036</v>
      </c>
      <c r="O1426" s="7">
        <f t="shared" si="133"/>
        <v>109.07142857142857</v>
      </c>
      <c r="P1426" s="7" t="str">
        <f t="shared" si="134"/>
        <v>publishing</v>
      </c>
      <c r="Q1426" s="7" t="str">
        <f t="shared" si="135"/>
        <v>translations</v>
      </c>
      <c r="R1426" t="s">
        <v>8287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132"/>
        <v>0</v>
      </c>
      <c r="O1427" s="7" t="e">
        <f t="shared" si="133"/>
        <v>#DIV/0!</v>
      </c>
      <c r="P1427" s="7" t="str">
        <f t="shared" si="134"/>
        <v>publishing</v>
      </c>
      <c r="Q1427" s="7" t="str">
        <f t="shared" si="135"/>
        <v>translations</v>
      </c>
      <c r="R1427" t="s">
        <v>8287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132"/>
        <v>0</v>
      </c>
      <c r="O1428" s="7" t="e">
        <f t="shared" si="133"/>
        <v>#DIV/0!</v>
      </c>
      <c r="P1428" s="7" t="str">
        <f t="shared" si="134"/>
        <v>publishing</v>
      </c>
      <c r="Q1428" s="7" t="str">
        <f t="shared" si="135"/>
        <v>translations</v>
      </c>
      <c r="R1428" t="s">
        <v>8287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132"/>
        <v>8.3799999999999999E-2</v>
      </c>
      <c r="O1429" s="7">
        <f t="shared" si="133"/>
        <v>104.75</v>
      </c>
      <c r="P1429" s="7" t="str">
        <f t="shared" si="134"/>
        <v>publishing</v>
      </c>
      <c r="Q1429" s="7" t="str">
        <f t="shared" si="135"/>
        <v>translations</v>
      </c>
      <c r="R1429" t="s">
        <v>8287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132"/>
        <v>4.4999999999999998E-2</v>
      </c>
      <c r="O1430" s="7">
        <f t="shared" si="133"/>
        <v>15</v>
      </c>
      <c r="P1430" s="7" t="str">
        <f t="shared" si="134"/>
        <v>publishing</v>
      </c>
      <c r="Q1430" s="7" t="str">
        <f t="shared" si="135"/>
        <v>translations</v>
      </c>
      <c r="R1430" t="s">
        <v>8287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132"/>
        <v>0</v>
      </c>
      <c r="O1431" s="7" t="e">
        <f t="shared" si="133"/>
        <v>#DIV/0!</v>
      </c>
      <c r="P1431" s="7" t="str">
        <f t="shared" si="134"/>
        <v>publishing</v>
      </c>
      <c r="Q1431" s="7" t="str">
        <f t="shared" si="135"/>
        <v>translations</v>
      </c>
      <c r="R1431" t="s">
        <v>8287</v>
      </c>
      <c r="S1431" s="13">
        <f t="shared" si="136"/>
        <v>42074.060671296298</v>
      </c>
      <c r="T1431" s="13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132"/>
        <v>8.0600000000000005E-2</v>
      </c>
      <c r="O1432" s="7">
        <f t="shared" si="133"/>
        <v>80.599999999999994</v>
      </c>
      <c r="P1432" s="7" t="str">
        <f t="shared" si="134"/>
        <v>publishing</v>
      </c>
      <c r="Q1432" s="7" t="str">
        <f t="shared" si="135"/>
        <v>translations</v>
      </c>
      <c r="R1432" t="s">
        <v>8287</v>
      </c>
      <c r="S1432" s="13">
        <f t="shared" si="136"/>
        <v>41961.813518518524</v>
      </c>
      <c r="T1432" s="13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132"/>
        <v>0.31947058823529412</v>
      </c>
      <c r="O1433" s="7">
        <f t="shared" si="133"/>
        <v>115.55319148936171</v>
      </c>
      <c r="P1433" s="7" t="str">
        <f t="shared" si="134"/>
        <v>publishing</v>
      </c>
      <c r="Q1433" s="7" t="str">
        <f t="shared" si="135"/>
        <v>translations</v>
      </c>
      <c r="R1433" t="s">
        <v>8287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132"/>
        <v>0</v>
      </c>
      <c r="O1434" s="7" t="e">
        <f t="shared" si="133"/>
        <v>#DIV/0!</v>
      </c>
      <c r="P1434" s="7" t="str">
        <f t="shared" si="134"/>
        <v>publishing</v>
      </c>
      <c r="Q1434" s="7" t="str">
        <f t="shared" si="135"/>
        <v>translations</v>
      </c>
      <c r="R1434" t="s">
        <v>8287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132"/>
        <v>6.7083333333333328E-2</v>
      </c>
      <c r="O1435" s="7">
        <f t="shared" si="133"/>
        <v>80.5</v>
      </c>
      <c r="P1435" s="7" t="str">
        <f t="shared" si="134"/>
        <v>publishing</v>
      </c>
      <c r="Q1435" s="7" t="str">
        <f t="shared" si="135"/>
        <v>translations</v>
      </c>
      <c r="R1435" t="s">
        <v>8287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132"/>
        <v>9.987804878048781E-2</v>
      </c>
      <c r="O1436" s="7">
        <f t="shared" si="133"/>
        <v>744.5454545454545</v>
      </c>
      <c r="P1436" s="7" t="str">
        <f t="shared" si="134"/>
        <v>publishing</v>
      </c>
      <c r="Q1436" s="7" t="str">
        <f t="shared" si="135"/>
        <v>translations</v>
      </c>
      <c r="R1436" t="s">
        <v>8287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132"/>
        <v>1E-3</v>
      </c>
      <c r="O1437" s="7">
        <f t="shared" si="133"/>
        <v>7.5</v>
      </c>
      <c r="P1437" s="7" t="str">
        <f t="shared" si="134"/>
        <v>publishing</v>
      </c>
      <c r="Q1437" s="7" t="str">
        <f t="shared" si="135"/>
        <v>translations</v>
      </c>
      <c r="R1437" t="s">
        <v>8287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132"/>
        <v>7.7000000000000002E-3</v>
      </c>
      <c r="O1438" s="7">
        <f t="shared" si="133"/>
        <v>38.5</v>
      </c>
      <c r="P1438" s="7" t="str">
        <f t="shared" si="134"/>
        <v>publishing</v>
      </c>
      <c r="Q1438" s="7" t="str">
        <f t="shared" si="135"/>
        <v>translations</v>
      </c>
      <c r="R1438" t="s">
        <v>8287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132"/>
        <v>0.26900000000000002</v>
      </c>
      <c r="O1439" s="7">
        <f t="shared" si="133"/>
        <v>36.68181818181818</v>
      </c>
      <c r="P1439" s="7" t="str">
        <f t="shared" si="134"/>
        <v>publishing</v>
      </c>
      <c r="Q1439" s="7" t="str">
        <f t="shared" si="135"/>
        <v>translations</v>
      </c>
      <c r="R1439" t="s">
        <v>8287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132"/>
        <v>0.03</v>
      </c>
      <c r="O1440" s="7">
        <f t="shared" si="133"/>
        <v>75</v>
      </c>
      <c r="P1440" s="7" t="str">
        <f t="shared" si="134"/>
        <v>publishing</v>
      </c>
      <c r="Q1440" s="7" t="str">
        <f t="shared" si="135"/>
        <v>translations</v>
      </c>
      <c r="R1440" t="s">
        <v>8287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132"/>
        <v>6.6055045871559637E-2</v>
      </c>
      <c r="O1441" s="7">
        <f t="shared" si="133"/>
        <v>30</v>
      </c>
      <c r="P1441" s="7" t="str">
        <f t="shared" si="134"/>
        <v>publishing</v>
      </c>
      <c r="Q1441" s="7" t="str">
        <f t="shared" si="135"/>
        <v>translations</v>
      </c>
      <c r="R1441" t="s">
        <v>8287</v>
      </c>
      <c r="S1441" s="13">
        <f t="shared" si="136"/>
        <v>42040.829872685186</v>
      </c>
      <c r="T1441" s="13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132"/>
        <v>7.6923076923076926E-5</v>
      </c>
      <c r="O1442" s="7">
        <f t="shared" si="133"/>
        <v>1</v>
      </c>
      <c r="P1442" s="7" t="str">
        <f t="shared" si="134"/>
        <v>publishing</v>
      </c>
      <c r="Q1442" s="7" t="str">
        <f t="shared" si="135"/>
        <v>translations</v>
      </c>
      <c r="R1442" t="s">
        <v>8287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132"/>
        <v>1.1222222222222222E-2</v>
      </c>
      <c r="O1443" s="7">
        <f t="shared" si="133"/>
        <v>673.33333333333337</v>
      </c>
      <c r="P1443" s="7" t="str">
        <f t="shared" si="134"/>
        <v>publishing</v>
      </c>
      <c r="Q1443" s="7" t="str">
        <f t="shared" si="135"/>
        <v>translations</v>
      </c>
      <c r="R1443" t="s">
        <v>8287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132"/>
        <v>0</v>
      </c>
      <c r="O1444" s="7" t="e">
        <f t="shared" si="133"/>
        <v>#DIV/0!</v>
      </c>
      <c r="P1444" s="7" t="str">
        <f t="shared" si="134"/>
        <v>publishing</v>
      </c>
      <c r="Q1444" s="7" t="str">
        <f t="shared" si="135"/>
        <v>translations</v>
      </c>
      <c r="R1444" t="s">
        <v>8287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132"/>
        <v>0</v>
      </c>
      <c r="O1445" s="7" t="e">
        <f t="shared" si="133"/>
        <v>#DIV/0!</v>
      </c>
      <c r="P1445" s="7" t="str">
        <f t="shared" si="134"/>
        <v>publishing</v>
      </c>
      <c r="Q1445" s="7" t="str">
        <f t="shared" si="135"/>
        <v>translations</v>
      </c>
      <c r="R1445" t="s">
        <v>8287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132"/>
        <v>0</v>
      </c>
      <c r="O1446" s="7" t="e">
        <f t="shared" si="133"/>
        <v>#DIV/0!</v>
      </c>
      <c r="P1446" s="7" t="str">
        <f t="shared" si="134"/>
        <v>publishing</v>
      </c>
      <c r="Q1446" s="7" t="str">
        <f t="shared" si="135"/>
        <v>translations</v>
      </c>
      <c r="R1446" t="s">
        <v>8287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132"/>
        <v>0</v>
      </c>
      <c r="O1447" s="7" t="e">
        <f t="shared" si="133"/>
        <v>#DIV/0!</v>
      </c>
      <c r="P1447" s="7" t="str">
        <f t="shared" si="134"/>
        <v>publishing</v>
      </c>
      <c r="Q1447" s="7" t="str">
        <f t="shared" si="135"/>
        <v>translations</v>
      </c>
      <c r="R1447" t="s">
        <v>8287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132"/>
        <v>0</v>
      </c>
      <c r="O1448" s="7" t="e">
        <f t="shared" si="133"/>
        <v>#DIV/0!</v>
      </c>
      <c r="P1448" s="7" t="str">
        <f t="shared" si="134"/>
        <v>publishing</v>
      </c>
      <c r="Q1448" s="7" t="str">
        <f t="shared" si="135"/>
        <v>translations</v>
      </c>
      <c r="R1448" t="s">
        <v>8287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132"/>
        <v>1.4999999999999999E-4</v>
      </c>
      <c r="O1449" s="7">
        <f t="shared" si="133"/>
        <v>25</v>
      </c>
      <c r="P1449" s="7" t="str">
        <f t="shared" si="134"/>
        <v>publishing</v>
      </c>
      <c r="Q1449" s="7" t="str">
        <f t="shared" si="135"/>
        <v>translations</v>
      </c>
      <c r="R1449" t="s">
        <v>8287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132"/>
        <v>0</v>
      </c>
      <c r="O1450" s="7" t="e">
        <f t="shared" si="133"/>
        <v>#DIV/0!</v>
      </c>
      <c r="P1450" s="7" t="str">
        <f t="shared" si="134"/>
        <v>publishing</v>
      </c>
      <c r="Q1450" s="7" t="str">
        <f t="shared" si="135"/>
        <v>translations</v>
      </c>
      <c r="R1450" t="s">
        <v>8287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132"/>
        <v>0</v>
      </c>
      <c r="O1451" s="7" t="e">
        <f t="shared" si="133"/>
        <v>#DIV/0!</v>
      </c>
      <c r="P1451" s="7" t="str">
        <f t="shared" si="134"/>
        <v>publishing</v>
      </c>
      <c r="Q1451" s="7" t="str">
        <f t="shared" si="135"/>
        <v>translations</v>
      </c>
      <c r="R1451" t="s">
        <v>8287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132"/>
        <v>1.0000000000000001E-5</v>
      </c>
      <c r="O1452" s="7">
        <f t="shared" si="133"/>
        <v>1</v>
      </c>
      <c r="P1452" s="7" t="str">
        <f t="shared" si="134"/>
        <v>publishing</v>
      </c>
      <c r="Q1452" s="7" t="str">
        <f t="shared" si="135"/>
        <v>translations</v>
      </c>
      <c r="R1452" t="s">
        <v>8287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132"/>
        <v>1.0554089709762533E-4</v>
      </c>
      <c r="O1453" s="7">
        <f t="shared" si="133"/>
        <v>1</v>
      </c>
      <c r="P1453" s="7" t="str">
        <f t="shared" si="134"/>
        <v>publishing</v>
      </c>
      <c r="Q1453" s="7" t="str">
        <f t="shared" si="135"/>
        <v>translations</v>
      </c>
      <c r="R1453" t="s">
        <v>8287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132"/>
        <v>0</v>
      </c>
      <c r="O1454" s="7" t="e">
        <f t="shared" si="133"/>
        <v>#DIV/0!</v>
      </c>
      <c r="P1454" s="7" t="str">
        <f t="shared" si="134"/>
        <v>publishing</v>
      </c>
      <c r="Q1454" s="7" t="str">
        <f t="shared" si="135"/>
        <v>translations</v>
      </c>
      <c r="R1454" t="s">
        <v>8287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132"/>
        <v>0</v>
      </c>
      <c r="O1455" s="7" t="e">
        <f t="shared" si="133"/>
        <v>#DIV/0!</v>
      </c>
      <c r="P1455" s="7" t="str">
        <f t="shared" si="134"/>
        <v>publishing</v>
      </c>
      <c r="Q1455" s="7" t="str">
        <f t="shared" si="135"/>
        <v>translations</v>
      </c>
      <c r="R1455" t="s">
        <v>8287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132"/>
        <v>8.5714285714285719E-3</v>
      </c>
      <c r="O1456" s="7">
        <f t="shared" si="133"/>
        <v>15</v>
      </c>
      <c r="P1456" s="7" t="str">
        <f t="shared" si="134"/>
        <v>publishing</v>
      </c>
      <c r="Q1456" s="7" t="str">
        <f t="shared" si="135"/>
        <v>translations</v>
      </c>
      <c r="R1456" t="s">
        <v>8287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132"/>
        <v>0.105</v>
      </c>
      <c r="O1457" s="7">
        <f t="shared" si="133"/>
        <v>225</v>
      </c>
      <c r="P1457" s="7" t="str">
        <f t="shared" si="134"/>
        <v>publishing</v>
      </c>
      <c r="Q1457" s="7" t="str">
        <f t="shared" si="135"/>
        <v>translations</v>
      </c>
      <c r="R1457" t="s">
        <v>8287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132"/>
        <v>2.9000000000000001E-2</v>
      </c>
      <c r="O1458" s="7">
        <f t="shared" si="133"/>
        <v>48.333333333333336</v>
      </c>
      <c r="P1458" s="7" t="str">
        <f t="shared" si="134"/>
        <v>publishing</v>
      </c>
      <c r="Q1458" s="7" t="str">
        <f t="shared" si="135"/>
        <v>translations</v>
      </c>
      <c r="R1458" t="s">
        <v>8287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132"/>
        <v>0</v>
      </c>
      <c r="O1459" s="7" t="e">
        <f t="shared" si="133"/>
        <v>#DIV/0!</v>
      </c>
      <c r="P1459" s="7" t="str">
        <f t="shared" si="134"/>
        <v>publishing</v>
      </c>
      <c r="Q1459" s="7" t="str">
        <f t="shared" si="135"/>
        <v>translations</v>
      </c>
      <c r="R1459" t="s">
        <v>8287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132"/>
        <v>0</v>
      </c>
      <c r="O1460" s="7" t="e">
        <f t="shared" si="133"/>
        <v>#DIV/0!</v>
      </c>
      <c r="P1460" s="7" t="str">
        <f t="shared" si="134"/>
        <v>publishing</v>
      </c>
      <c r="Q1460" s="7" t="str">
        <f t="shared" si="135"/>
        <v>translations</v>
      </c>
      <c r="R1460" t="s">
        <v>8287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132"/>
        <v>0</v>
      </c>
      <c r="O1461" s="7" t="e">
        <f t="shared" si="133"/>
        <v>#DIV/0!</v>
      </c>
      <c r="P1461" s="7" t="str">
        <f t="shared" si="134"/>
        <v>publishing</v>
      </c>
      <c r="Q1461" s="7" t="str">
        <f t="shared" si="135"/>
        <v>translations</v>
      </c>
      <c r="R1461" t="s">
        <v>8287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132"/>
        <v>0</v>
      </c>
      <c r="O1462" s="7" t="e">
        <f t="shared" si="133"/>
        <v>#DIV/0!</v>
      </c>
      <c r="P1462" s="7" t="str">
        <f t="shared" si="134"/>
        <v>publishing</v>
      </c>
      <c r="Q1462" s="7" t="str">
        <f t="shared" si="135"/>
        <v>translations</v>
      </c>
      <c r="R1462" t="s">
        <v>8287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132"/>
        <v>1.012446</v>
      </c>
      <c r="O1463" s="7">
        <f t="shared" si="133"/>
        <v>44.66673529411765</v>
      </c>
      <c r="P1463" s="7" t="str">
        <f t="shared" si="134"/>
        <v>publishing</v>
      </c>
      <c r="Q1463" s="7" t="str">
        <f t="shared" si="135"/>
        <v>radio &amp; podcasts</v>
      </c>
      <c r="R1463" t="s">
        <v>8288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132"/>
        <v>1.085175</v>
      </c>
      <c r="O1464" s="7">
        <f t="shared" si="133"/>
        <v>28.937999999999999</v>
      </c>
      <c r="P1464" s="7" t="str">
        <f t="shared" si="134"/>
        <v>publishing</v>
      </c>
      <c r="Q1464" s="7" t="str">
        <f t="shared" si="135"/>
        <v>radio &amp; podcasts</v>
      </c>
      <c r="R1464" t="s">
        <v>8288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132"/>
        <v>1.4766666666666666</v>
      </c>
      <c r="O1465" s="7">
        <f t="shared" si="133"/>
        <v>35.44</v>
      </c>
      <c r="P1465" s="7" t="str">
        <f t="shared" si="134"/>
        <v>publishing</v>
      </c>
      <c r="Q1465" s="7" t="str">
        <f t="shared" si="135"/>
        <v>radio &amp; podcasts</v>
      </c>
      <c r="R1465" t="s">
        <v>8288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132"/>
        <v>1.6319999999999999</v>
      </c>
      <c r="O1466" s="7">
        <f t="shared" si="133"/>
        <v>34.871794871794869</v>
      </c>
      <c r="P1466" s="7" t="str">
        <f t="shared" si="134"/>
        <v>publishing</v>
      </c>
      <c r="Q1466" s="7" t="str">
        <f t="shared" si="135"/>
        <v>radio &amp; podcasts</v>
      </c>
      <c r="R1466" t="s">
        <v>8288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132"/>
        <v>4.5641449999999999</v>
      </c>
      <c r="O1467" s="7">
        <f t="shared" si="133"/>
        <v>52.622732513451197</v>
      </c>
      <c r="P1467" s="7" t="str">
        <f t="shared" si="134"/>
        <v>publishing</v>
      </c>
      <c r="Q1467" s="7" t="str">
        <f t="shared" si="135"/>
        <v>radio &amp; podcasts</v>
      </c>
      <c r="R1467" t="s">
        <v>8288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132"/>
        <v>1.0787731249999999</v>
      </c>
      <c r="O1468" s="7">
        <f t="shared" si="133"/>
        <v>69.598266129032254</v>
      </c>
      <c r="P1468" s="7" t="str">
        <f t="shared" si="134"/>
        <v>publishing</v>
      </c>
      <c r="Q1468" s="7" t="str">
        <f t="shared" si="135"/>
        <v>radio &amp; podcasts</v>
      </c>
      <c r="R1468" t="s">
        <v>8288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132"/>
        <v>1.1508</v>
      </c>
      <c r="O1469" s="7">
        <f t="shared" si="133"/>
        <v>76.72</v>
      </c>
      <c r="P1469" s="7" t="str">
        <f t="shared" si="134"/>
        <v>publishing</v>
      </c>
      <c r="Q1469" s="7" t="str">
        <f t="shared" si="135"/>
        <v>radio &amp; podcasts</v>
      </c>
      <c r="R1469" t="s">
        <v>8288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132"/>
        <v>1.0236842105263158</v>
      </c>
      <c r="O1470" s="7">
        <f t="shared" si="133"/>
        <v>33.191126279863482</v>
      </c>
      <c r="P1470" s="7" t="str">
        <f t="shared" si="134"/>
        <v>publishing</v>
      </c>
      <c r="Q1470" s="7" t="str">
        <f t="shared" si="135"/>
        <v>radio &amp; podcasts</v>
      </c>
      <c r="R1470" t="s">
        <v>8288</v>
      </c>
      <c r="S1470" s="13">
        <f t="shared" si="136"/>
        <v>40646.014456018514</v>
      </c>
      <c r="T1470" s="13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132"/>
        <v>1.0842485875706214</v>
      </c>
      <c r="O1471" s="7">
        <f t="shared" si="133"/>
        <v>149.46417445482865</v>
      </c>
      <c r="P1471" s="7" t="str">
        <f t="shared" si="134"/>
        <v>publishing</v>
      </c>
      <c r="Q1471" s="7" t="str">
        <f t="shared" si="135"/>
        <v>radio &amp; podcasts</v>
      </c>
      <c r="R1471" t="s">
        <v>8288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132"/>
        <v>1.2513333333333334</v>
      </c>
      <c r="O1472" s="7">
        <f t="shared" si="133"/>
        <v>23.172839506172838</v>
      </c>
      <c r="P1472" s="7" t="str">
        <f t="shared" si="134"/>
        <v>publishing</v>
      </c>
      <c r="Q1472" s="7" t="str">
        <f t="shared" si="135"/>
        <v>radio &amp; podcasts</v>
      </c>
      <c r="R1472" t="s">
        <v>8288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132"/>
        <v>1.03840625</v>
      </c>
      <c r="O1473" s="7">
        <f t="shared" si="133"/>
        <v>96.877551020408163</v>
      </c>
      <c r="P1473" s="7" t="str">
        <f t="shared" si="134"/>
        <v>publishing</v>
      </c>
      <c r="Q1473" s="7" t="str">
        <f t="shared" si="135"/>
        <v>radio &amp; podcasts</v>
      </c>
      <c r="R1473" t="s">
        <v>8288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ref="N1474:N1537" si="138">E1474/D1474</f>
        <v>1.3870400000000001</v>
      </c>
      <c r="O1474" s="7">
        <f t="shared" ref="O1474:O1537" si="139">E1474/L1474</f>
        <v>103.20238095238095</v>
      </c>
      <c r="P1474" s="7" t="str">
        <f t="shared" si="134"/>
        <v>publishing</v>
      </c>
      <c r="Q1474" s="7" t="str">
        <f t="shared" si="135"/>
        <v>radio &amp; podcasts</v>
      </c>
      <c r="R1474" t="s">
        <v>8288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si="138"/>
        <v>1.20516</v>
      </c>
      <c r="O1475" s="7">
        <f t="shared" si="139"/>
        <v>38.462553191489363</v>
      </c>
      <c r="P1475" s="7" t="str">
        <f t="shared" ref="P1475:P1538" si="140">LEFT(R1475, SEARCH("/",R1475)-1)</f>
        <v>publishing</v>
      </c>
      <c r="Q1475" s="7" t="str">
        <f t="shared" ref="Q1475:Q1538" si="141">RIGHT(R1475,LEN(R1475)-SEARCH("/",R1475))</f>
        <v>radio &amp; podcasts</v>
      </c>
      <c r="R1475" t="s">
        <v>8288</v>
      </c>
      <c r="S1475" s="13">
        <f t="shared" ref="S1475:S1538" si="142">J1475/(60*60*24)+DATE(1970,1,1)</f>
        <v>40939.979618055557</v>
      </c>
      <c r="T1475" s="13">
        <f t="shared" ref="T1475:T1538" si="143">I1475/(60*60*24)+DATE(1970,1,1)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138"/>
        <v>1.1226666666666667</v>
      </c>
      <c r="O1476" s="7">
        <f t="shared" si="139"/>
        <v>44.315789473684212</v>
      </c>
      <c r="P1476" s="7" t="str">
        <f t="shared" si="140"/>
        <v>publishing</v>
      </c>
      <c r="Q1476" s="7" t="str">
        <f t="shared" si="141"/>
        <v>radio &amp; podcasts</v>
      </c>
      <c r="R1476" t="s">
        <v>8288</v>
      </c>
      <c r="S1476" s="13">
        <f t="shared" si="142"/>
        <v>41500.72791666667</v>
      </c>
      <c r="T1476" s="13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138"/>
        <v>1.8866966666666667</v>
      </c>
      <c r="O1477" s="7">
        <f t="shared" si="139"/>
        <v>64.173356009070289</v>
      </c>
      <c r="P1477" s="7" t="str">
        <f t="shared" si="140"/>
        <v>publishing</v>
      </c>
      <c r="Q1477" s="7" t="str">
        <f t="shared" si="141"/>
        <v>radio &amp; podcasts</v>
      </c>
      <c r="R1477" t="s">
        <v>8288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138"/>
        <v>6.6155466666666669</v>
      </c>
      <c r="O1478" s="7">
        <f t="shared" si="139"/>
        <v>43.333275109170302</v>
      </c>
      <c r="P1478" s="7" t="str">
        <f t="shared" si="140"/>
        <v>publishing</v>
      </c>
      <c r="Q1478" s="7" t="str">
        <f t="shared" si="141"/>
        <v>radio &amp; podcasts</v>
      </c>
      <c r="R1478" t="s">
        <v>8288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138"/>
        <v>1.1131</v>
      </c>
      <c r="O1479" s="7">
        <f t="shared" si="139"/>
        <v>90.495934959349597</v>
      </c>
      <c r="P1479" s="7" t="str">
        <f t="shared" si="140"/>
        <v>publishing</v>
      </c>
      <c r="Q1479" s="7" t="str">
        <f t="shared" si="141"/>
        <v>radio &amp; podcasts</v>
      </c>
      <c r="R1479" t="s">
        <v>8288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138"/>
        <v>11.8161422</v>
      </c>
      <c r="O1480" s="7">
        <f t="shared" si="139"/>
        <v>29.187190495010373</v>
      </c>
      <c r="P1480" s="7" t="str">
        <f t="shared" si="140"/>
        <v>publishing</v>
      </c>
      <c r="Q1480" s="7" t="str">
        <f t="shared" si="141"/>
        <v>radio &amp; podcasts</v>
      </c>
      <c r="R1480" t="s">
        <v>8288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138"/>
        <v>1.37375</v>
      </c>
      <c r="O1481" s="7">
        <f t="shared" si="139"/>
        <v>30.95774647887324</v>
      </c>
      <c r="P1481" s="7" t="str">
        <f t="shared" si="140"/>
        <v>publishing</v>
      </c>
      <c r="Q1481" s="7" t="str">
        <f t="shared" si="141"/>
        <v>radio &amp; podcasts</v>
      </c>
      <c r="R1481" t="s">
        <v>8288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138"/>
        <v>1.170404</v>
      </c>
      <c r="O1482" s="7">
        <f t="shared" si="139"/>
        <v>92.157795275590544</v>
      </c>
      <c r="P1482" s="7" t="str">
        <f t="shared" si="140"/>
        <v>publishing</v>
      </c>
      <c r="Q1482" s="7" t="str">
        <f t="shared" si="141"/>
        <v>radio &amp; podcasts</v>
      </c>
      <c r="R1482" t="s">
        <v>8288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138"/>
        <v>2.1000000000000001E-2</v>
      </c>
      <c r="O1483" s="7">
        <f t="shared" si="139"/>
        <v>17.5</v>
      </c>
      <c r="P1483" s="7" t="str">
        <f t="shared" si="140"/>
        <v>publishing</v>
      </c>
      <c r="Q1483" s="7" t="str">
        <f t="shared" si="141"/>
        <v>fiction</v>
      </c>
      <c r="R1483" t="s">
        <v>8275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138"/>
        <v>1E-3</v>
      </c>
      <c r="O1484" s="7">
        <f t="shared" si="139"/>
        <v>5</v>
      </c>
      <c r="P1484" s="7" t="str">
        <f t="shared" si="140"/>
        <v>publishing</v>
      </c>
      <c r="Q1484" s="7" t="str">
        <f t="shared" si="141"/>
        <v>fiction</v>
      </c>
      <c r="R1484" t="s">
        <v>8275</v>
      </c>
      <c r="S1484" s="13">
        <f t="shared" si="142"/>
        <v>41136.858055555553</v>
      </c>
      <c r="T1484" s="13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138"/>
        <v>7.1428571428571426E-3</v>
      </c>
      <c r="O1485" s="7">
        <f t="shared" si="139"/>
        <v>25</v>
      </c>
      <c r="P1485" s="7" t="str">
        <f t="shared" si="140"/>
        <v>publishing</v>
      </c>
      <c r="Q1485" s="7" t="str">
        <f t="shared" si="141"/>
        <v>fiction</v>
      </c>
      <c r="R1485" t="s">
        <v>8275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138"/>
        <v>0</v>
      </c>
      <c r="O1486" s="7" t="e">
        <f t="shared" si="139"/>
        <v>#DIV/0!</v>
      </c>
      <c r="P1486" s="7" t="str">
        <f t="shared" si="140"/>
        <v>publishing</v>
      </c>
      <c r="Q1486" s="7" t="str">
        <f t="shared" si="141"/>
        <v>fiction</v>
      </c>
      <c r="R1486" t="s">
        <v>8275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138"/>
        <v>2.2388059701492536E-2</v>
      </c>
      <c r="O1487" s="7">
        <f t="shared" si="139"/>
        <v>50</v>
      </c>
      <c r="P1487" s="7" t="str">
        <f t="shared" si="140"/>
        <v>publishing</v>
      </c>
      <c r="Q1487" s="7" t="str">
        <f t="shared" si="141"/>
        <v>fiction</v>
      </c>
      <c r="R1487" t="s">
        <v>8275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138"/>
        <v>2.3999999999999998E-3</v>
      </c>
      <c r="O1488" s="7">
        <f t="shared" si="139"/>
        <v>16</v>
      </c>
      <c r="P1488" s="7" t="str">
        <f t="shared" si="140"/>
        <v>publishing</v>
      </c>
      <c r="Q1488" s="7" t="str">
        <f t="shared" si="141"/>
        <v>fiction</v>
      </c>
      <c r="R1488" t="s">
        <v>8275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138"/>
        <v>0</v>
      </c>
      <c r="O1489" s="7" t="e">
        <f t="shared" si="139"/>
        <v>#DIV/0!</v>
      </c>
      <c r="P1489" s="7" t="str">
        <f t="shared" si="140"/>
        <v>publishing</v>
      </c>
      <c r="Q1489" s="7" t="str">
        <f t="shared" si="141"/>
        <v>fiction</v>
      </c>
      <c r="R1489" t="s">
        <v>8275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138"/>
        <v>2.4E-2</v>
      </c>
      <c r="O1490" s="7">
        <f t="shared" si="139"/>
        <v>60</v>
      </c>
      <c r="P1490" s="7" t="str">
        <f t="shared" si="140"/>
        <v>publishing</v>
      </c>
      <c r="Q1490" s="7" t="str">
        <f t="shared" si="141"/>
        <v>fiction</v>
      </c>
      <c r="R1490" t="s">
        <v>8275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138"/>
        <v>0</v>
      </c>
      <c r="O1491" s="7" t="e">
        <f t="shared" si="139"/>
        <v>#DIV/0!</v>
      </c>
      <c r="P1491" s="7" t="str">
        <f t="shared" si="140"/>
        <v>publishing</v>
      </c>
      <c r="Q1491" s="7" t="str">
        <f t="shared" si="141"/>
        <v>fiction</v>
      </c>
      <c r="R1491" t="s">
        <v>8275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138"/>
        <v>0.30862068965517242</v>
      </c>
      <c r="O1492" s="7">
        <f t="shared" si="139"/>
        <v>47.10526315789474</v>
      </c>
      <c r="P1492" s="7" t="str">
        <f t="shared" si="140"/>
        <v>publishing</v>
      </c>
      <c r="Q1492" s="7" t="str">
        <f t="shared" si="141"/>
        <v>fiction</v>
      </c>
      <c r="R1492" t="s">
        <v>8275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138"/>
        <v>8.3333333333333329E-2</v>
      </c>
      <c r="O1493" s="7">
        <f t="shared" si="139"/>
        <v>100</v>
      </c>
      <c r="P1493" s="7" t="str">
        <f t="shared" si="140"/>
        <v>publishing</v>
      </c>
      <c r="Q1493" s="7" t="str">
        <f t="shared" si="141"/>
        <v>fiction</v>
      </c>
      <c r="R1493" t="s">
        <v>8275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138"/>
        <v>7.4999999999999997E-3</v>
      </c>
      <c r="O1494" s="7">
        <f t="shared" si="139"/>
        <v>15</v>
      </c>
      <c r="P1494" s="7" t="str">
        <f t="shared" si="140"/>
        <v>publishing</v>
      </c>
      <c r="Q1494" s="7" t="str">
        <f t="shared" si="141"/>
        <v>fiction</v>
      </c>
      <c r="R1494" t="s">
        <v>8275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138"/>
        <v>0</v>
      </c>
      <c r="O1495" s="7" t="e">
        <f t="shared" si="139"/>
        <v>#DIV/0!</v>
      </c>
      <c r="P1495" s="7" t="str">
        <f t="shared" si="140"/>
        <v>publishing</v>
      </c>
      <c r="Q1495" s="7" t="str">
        <f t="shared" si="141"/>
        <v>fiction</v>
      </c>
      <c r="R1495" t="s">
        <v>8275</v>
      </c>
      <c r="S1495" s="13">
        <f t="shared" si="142"/>
        <v>41411.866608796292</v>
      </c>
      <c r="T1495" s="13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138"/>
        <v>8.8999999999999996E-2</v>
      </c>
      <c r="O1496" s="7">
        <f t="shared" si="139"/>
        <v>40.454545454545453</v>
      </c>
      <c r="P1496" s="7" t="str">
        <f t="shared" si="140"/>
        <v>publishing</v>
      </c>
      <c r="Q1496" s="7" t="str">
        <f t="shared" si="141"/>
        <v>fiction</v>
      </c>
      <c r="R1496" t="s">
        <v>8275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138"/>
        <v>0</v>
      </c>
      <c r="O1497" s="7" t="e">
        <f t="shared" si="139"/>
        <v>#DIV/0!</v>
      </c>
      <c r="P1497" s="7" t="str">
        <f t="shared" si="140"/>
        <v>publishing</v>
      </c>
      <c r="Q1497" s="7" t="str">
        <f t="shared" si="141"/>
        <v>fiction</v>
      </c>
      <c r="R1497" t="s">
        <v>8275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138"/>
        <v>0</v>
      </c>
      <c r="O1498" s="7" t="e">
        <f t="shared" si="139"/>
        <v>#DIV/0!</v>
      </c>
      <c r="P1498" s="7" t="str">
        <f t="shared" si="140"/>
        <v>publishing</v>
      </c>
      <c r="Q1498" s="7" t="str">
        <f t="shared" si="141"/>
        <v>fiction</v>
      </c>
      <c r="R1498" t="s">
        <v>8275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138"/>
        <v>6.666666666666667E-5</v>
      </c>
      <c r="O1499" s="7">
        <f t="shared" si="139"/>
        <v>1</v>
      </c>
      <c r="P1499" s="7" t="str">
        <f t="shared" si="140"/>
        <v>publishing</v>
      </c>
      <c r="Q1499" s="7" t="str">
        <f t="shared" si="141"/>
        <v>fiction</v>
      </c>
      <c r="R1499" t="s">
        <v>8275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138"/>
        <v>1.9E-2</v>
      </c>
      <c r="O1500" s="7">
        <f t="shared" si="139"/>
        <v>19</v>
      </c>
      <c r="P1500" s="7" t="str">
        <f t="shared" si="140"/>
        <v>publishing</v>
      </c>
      <c r="Q1500" s="7" t="str">
        <f t="shared" si="141"/>
        <v>fiction</v>
      </c>
      <c r="R1500" t="s">
        <v>8275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138"/>
        <v>2.5000000000000001E-3</v>
      </c>
      <c r="O1501" s="7">
        <f t="shared" si="139"/>
        <v>5</v>
      </c>
      <c r="P1501" s="7" t="str">
        <f t="shared" si="140"/>
        <v>publishing</v>
      </c>
      <c r="Q1501" s="7" t="str">
        <f t="shared" si="141"/>
        <v>fiction</v>
      </c>
      <c r="R1501" t="s">
        <v>8275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138"/>
        <v>0.25035714285714283</v>
      </c>
      <c r="O1502" s="7">
        <f t="shared" si="139"/>
        <v>46.733333333333334</v>
      </c>
      <c r="P1502" s="7" t="str">
        <f t="shared" si="140"/>
        <v>publishing</v>
      </c>
      <c r="Q1502" s="7" t="str">
        <f t="shared" si="141"/>
        <v>fiction</v>
      </c>
      <c r="R1502" t="s">
        <v>8275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138"/>
        <v>1.6633076923076924</v>
      </c>
      <c r="O1503" s="7">
        <f t="shared" si="139"/>
        <v>97.731073446327684</v>
      </c>
      <c r="P1503" s="7" t="str">
        <f t="shared" si="140"/>
        <v>photography</v>
      </c>
      <c r="Q1503" s="7" t="str">
        <f t="shared" si="141"/>
        <v>photobooks</v>
      </c>
      <c r="R1503" t="s">
        <v>8285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138"/>
        <v>1.0144545454545455</v>
      </c>
      <c r="O1504" s="7">
        <f t="shared" si="139"/>
        <v>67.835866261398181</v>
      </c>
      <c r="P1504" s="7" t="str">
        <f t="shared" si="140"/>
        <v>photography</v>
      </c>
      <c r="Q1504" s="7" t="str">
        <f t="shared" si="141"/>
        <v>photobooks</v>
      </c>
      <c r="R1504" t="s">
        <v>8285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138"/>
        <v>1.0789146666666667</v>
      </c>
      <c r="O1505" s="7">
        <f t="shared" si="139"/>
        <v>56.98492957746479</v>
      </c>
      <c r="P1505" s="7" t="str">
        <f t="shared" si="140"/>
        <v>photography</v>
      </c>
      <c r="Q1505" s="7" t="str">
        <f t="shared" si="141"/>
        <v>photobooks</v>
      </c>
      <c r="R1505" t="s">
        <v>8285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138"/>
        <v>2.7793846153846156</v>
      </c>
      <c r="O1506" s="7">
        <f t="shared" si="139"/>
        <v>67.159851301115239</v>
      </c>
      <c r="P1506" s="7" t="str">
        <f t="shared" si="140"/>
        <v>photography</v>
      </c>
      <c r="Q1506" s="7" t="str">
        <f t="shared" si="141"/>
        <v>photobooks</v>
      </c>
      <c r="R1506" t="s">
        <v>8285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138"/>
        <v>1.0358125</v>
      </c>
      <c r="O1507" s="7">
        <f t="shared" si="139"/>
        <v>48.037681159420288</v>
      </c>
      <c r="P1507" s="7" t="str">
        <f t="shared" si="140"/>
        <v>photography</v>
      </c>
      <c r="Q1507" s="7" t="str">
        <f t="shared" si="141"/>
        <v>photobooks</v>
      </c>
      <c r="R1507" t="s">
        <v>8285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138"/>
        <v>1.1140000000000001</v>
      </c>
      <c r="O1508" s="7">
        <f t="shared" si="139"/>
        <v>38.860465116279073</v>
      </c>
      <c r="P1508" s="7" t="str">
        <f t="shared" si="140"/>
        <v>photography</v>
      </c>
      <c r="Q1508" s="7" t="str">
        <f t="shared" si="141"/>
        <v>photobooks</v>
      </c>
      <c r="R1508" t="s">
        <v>8285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138"/>
        <v>2.15</v>
      </c>
      <c r="O1509" s="7">
        <f t="shared" si="139"/>
        <v>78.181818181818187</v>
      </c>
      <c r="P1509" s="7" t="str">
        <f t="shared" si="140"/>
        <v>photography</v>
      </c>
      <c r="Q1509" s="7" t="str">
        <f t="shared" si="141"/>
        <v>photobooks</v>
      </c>
      <c r="R1509" t="s">
        <v>8285</v>
      </c>
      <c r="S1509" s="13">
        <f t="shared" si="142"/>
        <v>40254.450335648144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138"/>
        <v>1.1076216216216217</v>
      </c>
      <c r="O1510" s="7">
        <f t="shared" si="139"/>
        <v>97.113744075829388</v>
      </c>
      <c r="P1510" s="7" t="str">
        <f t="shared" si="140"/>
        <v>photography</v>
      </c>
      <c r="Q1510" s="7" t="str">
        <f t="shared" si="141"/>
        <v>photobooks</v>
      </c>
      <c r="R1510" t="s">
        <v>8285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138"/>
        <v>1.2364125714285714</v>
      </c>
      <c r="O1511" s="7">
        <f t="shared" si="139"/>
        <v>110.39397959183674</v>
      </c>
      <c r="P1511" s="7" t="str">
        <f t="shared" si="140"/>
        <v>photography</v>
      </c>
      <c r="Q1511" s="7" t="str">
        <f t="shared" si="141"/>
        <v>photobooks</v>
      </c>
      <c r="R1511" t="s">
        <v>8285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138"/>
        <v>1.0103500000000001</v>
      </c>
      <c r="O1512" s="7">
        <f t="shared" si="139"/>
        <v>39.91506172839506</v>
      </c>
      <c r="P1512" s="7" t="str">
        <f t="shared" si="140"/>
        <v>photography</v>
      </c>
      <c r="Q1512" s="7" t="str">
        <f t="shared" si="141"/>
        <v>photobooks</v>
      </c>
      <c r="R1512" t="s">
        <v>8285</v>
      </c>
      <c r="S1512" s="13">
        <f t="shared" si="142"/>
        <v>41809.385162037041</v>
      </c>
      <c r="T1512" s="13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138"/>
        <v>1.1179285714285714</v>
      </c>
      <c r="O1513" s="7">
        <f t="shared" si="139"/>
        <v>75.975728155339809</v>
      </c>
      <c r="P1513" s="7" t="str">
        <f t="shared" si="140"/>
        <v>photography</v>
      </c>
      <c r="Q1513" s="7" t="str">
        <f t="shared" si="141"/>
        <v>photobooks</v>
      </c>
      <c r="R1513" t="s">
        <v>8285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138"/>
        <v>5.5877142857142861</v>
      </c>
      <c r="O1514" s="7">
        <f t="shared" si="139"/>
        <v>58.379104477611939</v>
      </c>
      <c r="P1514" s="7" t="str">
        <f t="shared" si="140"/>
        <v>photography</v>
      </c>
      <c r="Q1514" s="7" t="str">
        <f t="shared" si="141"/>
        <v>photobooks</v>
      </c>
      <c r="R1514" t="s">
        <v>8285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138"/>
        <v>1.5001875</v>
      </c>
      <c r="O1515" s="7">
        <f t="shared" si="139"/>
        <v>55.82093023255814</v>
      </c>
      <c r="P1515" s="7" t="str">
        <f t="shared" si="140"/>
        <v>photography</v>
      </c>
      <c r="Q1515" s="7" t="str">
        <f t="shared" si="141"/>
        <v>photobooks</v>
      </c>
      <c r="R1515" t="s">
        <v>8285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138"/>
        <v>1.0647599999999999</v>
      </c>
      <c r="O1516" s="7">
        <f t="shared" si="139"/>
        <v>151.24431818181819</v>
      </c>
      <c r="P1516" s="7" t="str">
        <f t="shared" si="140"/>
        <v>photography</v>
      </c>
      <c r="Q1516" s="7" t="str">
        <f t="shared" si="141"/>
        <v>photobooks</v>
      </c>
      <c r="R1516" t="s">
        <v>8285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138"/>
        <v>1.57189</v>
      </c>
      <c r="O1517" s="7">
        <f t="shared" si="139"/>
        <v>849.67027027027029</v>
      </c>
      <c r="P1517" s="7" t="str">
        <f t="shared" si="140"/>
        <v>photography</v>
      </c>
      <c r="Q1517" s="7" t="str">
        <f t="shared" si="141"/>
        <v>photobooks</v>
      </c>
      <c r="R1517" t="s">
        <v>8285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138"/>
        <v>1.0865882352941176</v>
      </c>
      <c r="O1518" s="7">
        <f t="shared" si="139"/>
        <v>159.24137931034483</v>
      </c>
      <c r="P1518" s="7" t="str">
        <f t="shared" si="140"/>
        <v>photography</v>
      </c>
      <c r="Q1518" s="7" t="str">
        <f t="shared" si="141"/>
        <v>photobooks</v>
      </c>
      <c r="R1518" t="s">
        <v>8285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138"/>
        <v>1.6197999999999999</v>
      </c>
      <c r="O1519" s="7">
        <f t="shared" si="139"/>
        <v>39.507317073170732</v>
      </c>
      <c r="P1519" s="7" t="str">
        <f t="shared" si="140"/>
        <v>photography</v>
      </c>
      <c r="Q1519" s="7" t="str">
        <f t="shared" si="141"/>
        <v>photobooks</v>
      </c>
      <c r="R1519" t="s">
        <v>8285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138"/>
        <v>2.0536666666666665</v>
      </c>
      <c r="O1520" s="7">
        <f t="shared" si="139"/>
        <v>130.52966101694915</v>
      </c>
      <c r="P1520" s="7" t="str">
        <f t="shared" si="140"/>
        <v>photography</v>
      </c>
      <c r="Q1520" s="7" t="str">
        <f t="shared" si="141"/>
        <v>photobooks</v>
      </c>
      <c r="R1520" t="s">
        <v>8285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138"/>
        <v>1.033638888888889</v>
      </c>
      <c r="O1521" s="7">
        <f t="shared" si="139"/>
        <v>64.156896551724131</v>
      </c>
      <c r="P1521" s="7" t="str">
        <f t="shared" si="140"/>
        <v>photography</v>
      </c>
      <c r="Q1521" s="7" t="str">
        <f t="shared" si="141"/>
        <v>photobooks</v>
      </c>
      <c r="R1521" t="s">
        <v>8285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138"/>
        <v>1.0347222222222223</v>
      </c>
      <c r="O1522" s="7">
        <f t="shared" si="139"/>
        <v>111.52694610778443</v>
      </c>
      <c r="P1522" s="7" t="str">
        <f t="shared" si="140"/>
        <v>photography</v>
      </c>
      <c r="Q1522" s="7" t="str">
        <f t="shared" si="141"/>
        <v>photobooks</v>
      </c>
      <c r="R1522" t="s">
        <v>8285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138"/>
        <v>1.0681333333333334</v>
      </c>
      <c r="O1523" s="7">
        <f t="shared" si="139"/>
        <v>170.44680851063831</v>
      </c>
      <c r="P1523" s="7" t="str">
        <f t="shared" si="140"/>
        <v>photography</v>
      </c>
      <c r="Q1523" s="7" t="str">
        <f t="shared" si="141"/>
        <v>photobooks</v>
      </c>
      <c r="R1523" t="s">
        <v>8285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138"/>
        <v>1.3896574712643677</v>
      </c>
      <c r="O1524" s="7">
        <f t="shared" si="139"/>
        <v>133.7391592920354</v>
      </c>
      <c r="P1524" s="7" t="str">
        <f t="shared" si="140"/>
        <v>photography</v>
      </c>
      <c r="Q1524" s="7" t="str">
        <f t="shared" si="141"/>
        <v>photobooks</v>
      </c>
      <c r="R1524" t="s">
        <v>8285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138"/>
        <v>1.2484324324324325</v>
      </c>
      <c r="O1525" s="7">
        <f t="shared" si="139"/>
        <v>95.834024896265561</v>
      </c>
      <c r="P1525" s="7" t="str">
        <f t="shared" si="140"/>
        <v>photography</v>
      </c>
      <c r="Q1525" s="7" t="str">
        <f t="shared" si="141"/>
        <v>photobooks</v>
      </c>
      <c r="R1525" t="s">
        <v>8285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138"/>
        <v>2.0699999999999998</v>
      </c>
      <c r="O1526" s="7">
        <f t="shared" si="139"/>
        <v>221.78571428571428</v>
      </c>
      <c r="P1526" s="7" t="str">
        <f t="shared" si="140"/>
        <v>photography</v>
      </c>
      <c r="Q1526" s="7" t="str">
        <f t="shared" si="141"/>
        <v>photobooks</v>
      </c>
      <c r="R1526" t="s">
        <v>8285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138"/>
        <v>1.7400576923076922</v>
      </c>
      <c r="O1527" s="7">
        <f t="shared" si="139"/>
        <v>32.315357142857138</v>
      </c>
      <c r="P1527" s="7" t="str">
        <f t="shared" si="140"/>
        <v>photography</v>
      </c>
      <c r="Q1527" s="7" t="str">
        <f t="shared" si="141"/>
        <v>photobooks</v>
      </c>
      <c r="R1527" t="s">
        <v>8285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138"/>
        <v>1.2032608695652174</v>
      </c>
      <c r="O1528" s="7">
        <f t="shared" si="139"/>
        <v>98.839285714285708</v>
      </c>
      <c r="P1528" s="7" t="str">
        <f t="shared" si="140"/>
        <v>photography</v>
      </c>
      <c r="Q1528" s="7" t="str">
        <f t="shared" si="141"/>
        <v>photobooks</v>
      </c>
      <c r="R1528" t="s">
        <v>8285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138"/>
        <v>1.1044428571428573</v>
      </c>
      <c r="O1529" s="7">
        <f t="shared" si="139"/>
        <v>55.222142857142863</v>
      </c>
      <c r="P1529" s="7" t="str">
        <f t="shared" si="140"/>
        <v>photography</v>
      </c>
      <c r="Q1529" s="7" t="str">
        <f t="shared" si="141"/>
        <v>photobooks</v>
      </c>
      <c r="R1529" t="s">
        <v>8285</v>
      </c>
      <c r="S1529" s="13">
        <f t="shared" si="142"/>
        <v>42780.600532407407</v>
      </c>
      <c r="T1529" s="13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138"/>
        <v>2.8156666666666665</v>
      </c>
      <c r="O1530" s="7">
        <f t="shared" si="139"/>
        <v>52.793750000000003</v>
      </c>
      <c r="P1530" s="7" t="str">
        <f t="shared" si="140"/>
        <v>photography</v>
      </c>
      <c r="Q1530" s="7" t="str">
        <f t="shared" si="141"/>
        <v>photobooks</v>
      </c>
      <c r="R1530" t="s">
        <v>8285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138"/>
        <v>1.0067894736842105</v>
      </c>
      <c r="O1531" s="7">
        <f t="shared" si="139"/>
        <v>135.66666666666666</v>
      </c>
      <c r="P1531" s="7" t="str">
        <f t="shared" si="140"/>
        <v>photography</v>
      </c>
      <c r="Q1531" s="7" t="str">
        <f t="shared" si="141"/>
        <v>photobooks</v>
      </c>
      <c r="R1531" t="s">
        <v>8285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138"/>
        <v>1.3482571428571428</v>
      </c>
      <c r="O1532" s="7">
        <f t="shared" si="139"/>
        <v>53.991990846681922</v>
      </c>
      <c r="P1532" s="7" t="str">
        <f t="shared" si="140"/>
        <v>photography</v>
      </c>
      <c r="Q1532" s="7" t="str">
        <f t="shared" si="141"/>
        <v>photobooks</v>
      </c>
      <c r="R1532" t="s">
        <v>8285</v>
      </c>
      <c r="S1532" s="13">
        <f t="shared" si="142"/>
        <v>42275.76730324074</v>
      </c>
      <c r="T1532" s="13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138"/>
        <v>1.7595744680851064</v>
      </c>
      <c r="O1533" s="7">
        <f t="shared" si="139"/>
        <v>56.643835616438359</v>
      </c>
      <c r="P1533" s="7" t="str">
        <f t="shared" si="140"/>
        <v>photography</v>
      </c>
      <c r="Q1533" s="7" t="str">
        <f t="shared" si="141"/>
        <v>photobooks</v>
      </c>
      <c r="R1533" t="s">
        <v>8285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138"/>
        <v>4.8402000000000003</v>
      </c>
      <c r="O1534" s="7">
        <f t="shared" si="139"/>
        <v>82.316326530612244</v>
      </c>
      <c r="P1534" s="7" t="str">
        <f t="shared" si="140"/>
        <v>photography</v>
      </c>
      <c r="Q1534" s="7" t="str">
        <f t="shared" si="141"/>
        <v>photobooks</v>
      </c>
      <c r="R1534" t="s">
        <v>8285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138"/>
        <v>1.4514</v>
      </c>
      <c r="O1535" s="7">
        <f t="shared" si="139"/>
        <v>88.26081081081081</v>
      </c>
      <c r="P1535" s="7" t="str">
        <f t="shared" si="140"/>
        <v>photography</v>
      </c>
      <c r="Q1535" s="7" t="str">
        <f t="shared" si="141"/>
        <v>photobooks</v>
      </c>
      <c r="R1535" t="s">
        <v>8285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138"/>
        <v>4.1773333333333333</v>
      </c>
      <c r="O1536" s="7">
        <f t="shared" si="139"/>
        <v>84.905149051490511</v>
      </c>
      <c r="P1536" s="7" t="str">
        <f t="shared" si="140"/>
        <v>photography</v>
      </c>
      <c r="Q1536" s="7" t="str">
        <f t="shared" si="141"/>
        <v>photobooks</v>
      </c>
      <c r="R1536" t="s">
        <v>8285</v>
      </c>
      <c r="S1536" s="13">
        <f t="shared" si="142"/>
        <v>42221.674328703702</v>
      </c>
      <c r="T1536" s="13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138"/>
        <v>1.3242499999999999</v>
      </c>
      <c r="O1537" s="7">
        <f t="shared" si="139"/>
        <v>48.154545454545456</v>
      </c>
      <c r="P1537" s="7" t="str">
        <f t="shared" si="140"/>
        <v>photography</v>
      </c>
      <c r="Q1537" s="7" t="str">
        <f t="shared" si="141"/>
        <v>photobooks</v>
      </c>
      <c r="R1537" t="s">
        <v>8285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ref="N1538:N1601" si="144">E1538/D1538</f>
        <v>2.5030841666666666</v>
      </c>
      <c r="O1538" s="7">
        <f t="shared" ref="O1538:O1601" si="145">E1538/L1538</f>
        <v>66.015406593406595</v>
      </c>
      <c r="P1538" s="7" t="str">
        <f t="shared" si="140"/>
        <v>photography</v>
      </c>
      <c r="Q1538" s="7" t="str">
        <f t="shared" si="141"/>
        <v>photobooks</v>
      </c>
      <c r="R1538" t="s">
        <v>8285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si="144"/>
        <v>1.7989999999999999</v>
      </c>
      <c r="O1539" s="7">
        <f t="shared" si="145"/>
        <v>96.375</v>
      </c>
      <c r="P1539" s="7" t="str">
        <f t="shared" ref="P1539:P1602" si="146">LEFT(R1539, SEARCH("/",R1539)-1)</f>
        <v>photography</v>
      </c>
      <c r="Q1539" s="7" t="str">
        <f t="shared" ref="Q1539:Q1602" si="147">RIGHT(R1539,LEN(R1539)-SEARCH("/",R1539))</f>
        <v>photobooks</v>
      </c>
      <c r="R1539" t="s">
        <v>8285</v>
      </c>
      <c r="S1539" s="13">
        <f t="shared" ref="S1539:S1602" si="148">J1539/(60*60*24)+DATE(1970,1,1)</f>
        <v>42552.315127314811</v>
      </c>
      <c r="T1539" s="13">
        <f t="shared" ref="T1539:T1602" si="149">I1539/(60*60*24)+DATE(1970,1,1)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144"/>
        <v>1.0262857142857142</v>
      </c>
      <c r="O1540" s="7">
        <f t="shared" si="145"/>
        <v>156.17391304347825</v>
      </c>
      <c r="P1540" s="7" t="str">
        <f t="shared" si="146"/>
        <v>photography</v>
      </c>
      <c r="Q1540" s="7" t="str">
        <f t="shared" si="147"/>
        <v>photobooks</v>
      </c>
      <c r="R1540" t="s">
        <v>8285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144"/>
        <v>1.359861</v>
      </c>
      <c r="O1541" s="7">
        <f t="shared" si="145"/>
        <v>95.764859154929582</v>
      </c>
      <c r="P1541" s="7" t="str">
        <f t="shared" si="146"/>
        <v>photography</v>
      </c>
      <c r="Q1541" s="7" t="str">
        <f t="shared" si="147"/>
        <v>photobooks</v>
      </c>
      <c r="R1541" t="s">
        <v>8285</v>
      </c>
      <c r="S1541" s="13">
        <f t="shared" si="148"/>
        <v>42705.91920138889</v>
      </c>
      <c r="T1541" s="13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144"/>
        <v>1.1786666666666668</v>
      </c>
      <c r="O1542" s="7">
        <f t="shared" si="145"/>
        <v>180.40816326530611</v>
      </c>
      <c r="P1542" s="7" t="str">
        <f t="shared" si="146"/>
        <v>photography</v>
      </c>
      <c r="Q1542" s="7" t="str">
        <f t="shared" si="147"/>
        <v>photobooks</v>
      </c>
      <c r="R1542" t="s">
        <v>8285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144"/>
        <v>3.3333333333333332E-4</v>
      </c>
      <c r="O1543" s="7">
        <f t="shared" si="145"/>
        <v>3</v>
      </c>
      <c r="P1543" s="7" t="str">
        <f t="shared" si="146"/>
        <v>photography</v>
      </c>
      <c r="Q1543" s="7" t="str">
        <f t="shared" si="147"/>
        <v>nature</v>
      </c>
      <c r="R1543" t="s">
        <v>8289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144"/>
        <v>0.04</v>
      </c>
      <c r="O1544" s="7">
        <f t="shared" si="145"/>
        <v>20</v>
      </c>
      <c r="P1544" s="7" t="str">
        <f t="shared" si="146"/>
        <v>photography</v>
      </c>
      <c r="Q1544" s="7" t="str">
        <f t="shared" si="147"/>
        <v>nature</v>
      </c>
      <c r="R1544" t="s">
        <v>8289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144"/>
        <v>4.4444444444444444E-3</v>
      </c>
      <c r="O1545" s="7">
        <f t="shared" si="145"/>
        <v>10</v>
      </c>
      <c r="P1545" s="7" t="str">
        <f t="shared" si="146"/>
        <v>photography</v>
      </c>
      <c r="Q1545" s="7" t="str">
        <f t="shared" si="147"/>
        <v>nature</v>
      </c>
      <c r="R1545" t="s">
        <v>8289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144"/>
        <v>0</v>
      </c>
      <c r="O1546" s="7" t="e">
        <f t="shared" si="145"/>
        <v>#DIV/0!</v>
      </c>
      <c r="P1546" s="7" t="str">
        <f t="shared" si="146"/>
        <v>photography</v>
      </c>
      <c r="Q1546" s="7" t="str">
        <f t="shared" si="147"/>
        <v>nature</v>
      </c>
      <c r="R1546" t="s">
        <v>8289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144"/>
        <v>3.3333333333333332E-4</v>
      </c>
      <c r="O1547" s="7">
        <f t="shared" si="145"/>
        <v>1</v>
      </c>
      <c r="P1547" s="7" t="str">
        <f t="shared" si="146"/>
        <v>photography</v>
      </c>
      <c r="Q1547" s="7" t="str">
        <f t="shared" si="147"/>
        <v>nature</v>
      </c>
      <c r="R1547" t="s">
        <v>8289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144"/>
        <v>0.28899999999999998</v>
      </c>
      <c r="O1548" s="7">
        <f t="shared" si="145"/>
        <v>26.272727272727273</v>
      </c>
      <c r="P1548" s="7" t="str">
        <f t="shared" si="146"/>
        <v>photography</v>
      </c>
      <c r="Q1548" s="7" t="str">
        <f t="shared" si="147"/>
        <v>nature</v>
      </c>
      <c r="R1548" t="s">
        <v>8289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144"/>
        <v>0</v>
      </c>
      <c r="O1549" s="7" t="e">
        <f t="shared" si="145"/>
        <v>#DIV/0!</v>
      </c>
      <c r="P1549" s="7" t="str">
        <f t="shared" si="146"/>
        <v>photography</v>
      </c>
      <c r="Q1549" s="7" t="str">
        <f t="shared" si="147"/>
        <v>nature</v>
      </c>
      <c r="R1549" t="s">
        <v>8289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144"/>
        <v>8.5714285714285715E-2</v>
      </c>
      <c r="O1550" s="7">
        <f t="shared" si="145"/>
        <v>60</v>
      </c>
      <c r="P1550" s="7" t="str">
        <f t="shared" si="146"/>
        <v>photography</v>
      </c>
      <c r="Q1550" s="7" t="str">
        <f t="shared" si="147"/>
        <v>nature</v>
      </c>
      <c r="R1550" t="s">
        <v>8289</v>
      </c>
      <c r="S1550" s="13">
        <f t="shared" si="148"/>
        <v>42286.88217592593</v>
      </c>
      <c r="T1550" s="13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144"/>
        <v>0.34</v>
      </c>
      <c r="O1551" s="7">
        <f t="shared" si="145"/>
        <v>28.333333333333332</v>
      </c>
      <c r="P1551" s="7" t="str">
        <f t="shared" si="146"/>
        <v>photography</v>
      </c>
      <c r="Q1551" s="7" t="str">
        <f t="shared" si="147"/>
        <v>nature</v>
      </c>
      <c r="R1551" t="s">
        <v>8289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144"/>
        <v>0.13466666666666666</v>
      </c>
      <c r="O1552" s="7">
        <f t="shared" si="145"/>
        <v>14.428571428571429</v>
      </c>
      <c r="P1552" s="7" t="str">
        <f t="shared" si="146"/>
        <v>photography</v>
      </c>
      <c r="Q1552" s="7" t="str">
        <f t="shared" si="147"/>
        <v>nature</v>
      </c>
      <c r="R1552" t="s">
        <v>8289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144"/>
        <v>0</v>
      </c>
      <c r="O1553" s="7" t="e">
        <f t="shared" si="145"/>
        <v>#DIV/0!</v>
      </c>
      <c r="P1553" s="7" t="str">
        <f t="shared" si="146"/>
        <v>photography</v>
      </c>
      <c r="Q1553" s="7" t="str">
        <f t="shared" si="147"/>
        <v>nature</v>
      </c>
      <c r="R1553" t="s">
        <v>8289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144"/>
        <v>0.49186046511627907</v>
      </c>
      <c r="O1554" s="7">
        <f t="shared" si="145"/>
        <v>132.1875</v>
      </c>
      <c r="P1554" s="7" t="str">
        <f t="shared" si="146"/>
        <v>photography</v>
      </c>
      <c r="Q1554" s="7" t="str">
        <f t="shared" si="147"/>
        <v>nature</v>
      </c>
      <c r="R1554" t="s">
        <v>8289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144"/>
        <v>0</v>
      </c>
      <c r="O1555" s="7" t="e">
        <f t="shared" si="145"/>
        <v>#DIV/0!</v>
      </c>
      <c r="P1555" s="7" t="str">
        <f t="shared" si="146"/>
        <v>photography</v>
      </c>
      <c r="Q1555" s="7" t="str">
        <f t="shared" si="147"/>
        <v>nature</v>
      </c>
      <c r="R1555" t="s">
        <v>8289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144"/>
        <v>0</v>
      </c>
      <c r="O1556" s="7" t="e">
        <f t="shared" si="145"/>
        <v>#DIV/0!</v>
      </c>
      <c r="P1556" s="7" t="str">
        <f t="shared" si="146"/>
        <v>photography</v>
      </c>
      <c r="Q1556" s="7" t="str">
        <f t="shared" si="147"/>
        <v>nature</v>
      </c>
      <c r="R1556" t="s">
        <v>8289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144"/>
        <v>0</v>
      </c>
      <c r="O1557" s="7" t="e">
        <f t="shared" si="145"/>
        <v>#DIV/0!</v>
      </c>
      <c r="P1557" s="7" t="str">
        <f t="shared" si="146"/>
        <v>photography</v>
      </c>
      <c r="Q1557" s="7" t="str">
        <f t="shared" si="147"/>
        <v>nature</v>
      </c>
      <c r="R1557" t="s">
        <v>8289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144"/>
        <v>0.45133333333333331</v>
      </c>
      <c r="O1558" s="7">
        <f t="shared" si="145"/>
        <v>56.416666666666664</v>
      </c>
      <c r="P1558" s="7" t="str">
        <f t="shared" si="146"/>
        <v>photography</v>
      </c>
      <c r="Q1558" s="7" t="str">
        <f t="shared" si="147"/>
        <v>nature</v>
      </c>
      <c r="R1558" t="s">
        <v>8289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144"/>
        <v>0.04</v>
      </c>
      <c r="O1559" s="7">
        <f t="shared" si="145"/>
        <v>100</v>
      </c>
      <c r="P1559" s="7" t="str">
        <f t="shared" si="146"/>
        <v>photography</v>
      </c>
      <c r="Q1559" s="7" t="str">
        <f t="shared" si="147"/>
        <v>nature</v>
      </c>
      <c r="R1559" t="s">
        <v>8289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144"/>
        <v>4.6666666666666669E-2</v>
      </c>
      <c r="O1560" s="7">
        <f t="shared" si="145"/>
        <v>11.666666666666666</v>
      </c>
      <c r="P1560" s="7" t="str">
        <f t="shared" si="146"/>
        <v>photography</v>
      </c>
      <c r="Q1560" s="7" t="str">
        <f t="shared" si="147"/>
        <v>nature</v>
      </c>
      <c r="R1560" t="s">
        <v>8289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144"/>
        <v>3.3333333333333335E-3</v>
      </c>
      <c r="O1561" s="7">
        <f t="shared" si="145"/>
        <v>50</v>
      </c>
      <c r="P1561" s="7" t="str">
        <f t="shared" si="146"/>
        <v>photography</v>
      </c>
      <c r="Q1561" s="7" t="str">
        <f t="shared" si="147"/>
        <v>nature</v>
      </c>
      <c r="R1561" t="s">
        <v>8289</v>
      </c>
      <c r="S1561" s="13">
        <f t="shared" si="148"/>
        <v>42108.053229166668</v>
      </c>
      <c r="T1561" s="13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144"/>
        <v>3.7600000000000001E-2</v>
      </c>
      <c r="O1562" s="7">
        <f t="shared" si="145"/>
        <v>23.5</v>
      </c>
      <c r="P1562" s="7" t="str">
        <f t="shared" si="146"/>
        <v>photography</v>
      </c>
      <c r="Q1562" s="7" t="str">
        <f t="shared" si="147"/>
        <v>nature</v>
      </c>
      <c r="R1562" t="s">
        <v>8289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144"/>
        <v>6.7000000000000002E-3</v>
      </c>
      <c r="O1563" s="7">
        <f t="shared" si="145"/>
        <v>67</v>
      </c>
      <c r="P1563" s="7" t="str">
        <f t="shared" si="146"/>
        <v>publishing</v>
      </c>
      <c r="Q1563" s="7" t="str">
        <f t="shared" si="147"/>
        <v>art books</v>
      </c>
      <c r="R1563" t="s">
        <v>8290</v>
      </c>
      <c r="S1563" s="13">
        <f t="shared" si="148"/>
        <v>41555.041701388887</v>
      </c>
      <c r="T1563" s="13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144"/>
        <v>0</v>
      </c>
      <c r="O1564" s="7" t="e">
        <f t="shared" si="145"/>
        <v>#DIV/0!</v>
      </c>
      <c r="P1564" s="7" t="str">
        <f t="shared" si="146"/>
        <v>publishing</v>
      </c>
      <c r="Q1564" s="7" t="str">
        <f t="shared" si="147"/>
        <v>art books</v>
      </c>
      <c r="R1564" t="s">
        <v>8290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144"/>
        <v>1.4166666666666666E-2</v>
      </c>
      <c r="O1565" s="7">
        <f t="shared" si="145"/>
        <v>42.5</v>
      </c>
      <c r="P1565" s="7" t="str">
        <f t="shared" si="146"/>
        <v>publishing</v>
      </c>
      <c r="Q1565" s="7" t="str">
        <f t="shared" si="147"/>
        <v>art books</v>
      </c>
      <c r="R1565" t="s">
        <v>8290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144"/>
        <v>1E-3</v>
      </c>
      <c r="O1566" s="7">
        <f t="shared" si="145"/>
        <v>10</v>
      </c>
      <c r="P1566" s="7" t="str">
        <f t="shared" si="146"/>
        <v>publishing</v>
      </c>
      <c r="Q1566" s="7" t="str">
        <f t="shared" si="147"/>
        <v>art books</v>
      </c>
      <c r="R1566" t="s">
        <v>8290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144"/>
        <v>2.5000000000000001E-2</v>
      </c>
      <c r="O1567" s="7">
        <f t="shared" si="145"/>
        <v>100</v>
      </c>
      <c r="P1567" s="7" t="str">
        <f t="shared" si="146"/>
        <v>publishing</v>
      </c>
      <c r="Q1567" s="7" t="str">
        <f t="shared" si="147"/>
        <v>art books</v>
      </c>
      <c r="R1567" t="s">
        <v>8290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144"/>
        <v>0.21249999999999999</v>
      </c>
      <c r="O1568" s="7">
        <f t="shared" si="145"/>
        <v>108.05084745762711</v>
      </c>
      <c r="P1568" s="7" t="str">
        <f t="shared" si="146"/>
        <v>publishing</v>
      </c>
      <c r="Q1568" s="7" t="str">
        <f t="shared" si="147"/>
        <v>art books</v>
      </c>
      <c r="R1568" t="s">
        <v>8290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144"/>
        <v>4.1176470588235294E-2</v>
      </c>
      <c r="O1569" s="7">
        <f t="shared" si="145"/>
        <v>26.923076923076923</v>
      </c>
      <c r="P1569" s="7" t="str">
        <f t="shared" si="146"/>
        <v>publishing</v>
      </c>
      <c r="Q1569" s="7" t="str">
        <f t="shared" si="147"/>
        <v>art books</v>
      </c>
      <c r="R1569" t="s">
        <v>8290</v>
      </c>
      <c r="S1569" s="13">
        <f t="shared" si="148"/>
        <v>41671.93686342593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144"/>
        <v>0.13639999999999999</v>
      </c>
      <c r="O1570" s="7">
        <f t="shared" si="145"/>
        <v>155</v>
      </c>
      <c r="P1570" s="7" t="str">
        <f t="shared" si="146"/>
        <v>publishing</v>
      </c>
      <c r="Q1570" s="7" t="str">
        <f t="shared" si="147"/>
        <v>art books</v>
      </c>
      <c r="R1570" t="s">
        <v>8290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144"/>
        <v>0</v>
      </c>
      <c r="O1571" s="7" t="e">
        <f t="shared" si="145"/>
        <v>#DIV/0!</v>
      </c>
      <c r="P1571" s="7" t="str">
        <f t="shared" si="146"/>
        <v>publishing</v>
      </c>
      <c r="Q1571" s="7" t="str">
        <f t="shared" si="147"/>
        <v>art books</v>
      </c>
      <c r="R1571" t="s">
        <v>8290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144"/>
        <v>0.41399999999999998</v>
      </c>
      <c r="O1572" s="7">
        <f t="shared" si="145"/>
        <v>47.769230769230766</v>
      </c>
      <c r="P1572" s="7" t="str">
        <f t="shared" si="146"/>
        <v>publishing</v>
      </c>
      <c r="Q1572" s="7" t="str">
        <f t="shared" si="147"/>
        <v>art books</v>
      </c>
      <c r="R1572" t="s">
        <v>8290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144"/>
        <v>6.6115702479338841E-3</v>
      </c>
      <c r="O1573" s="7">
        <f t="shared" si="145"/>
        <v>20</v>
      </c>
      <c r="P1573" s="7" t="str">
        <f t="shared" si="146"/>
        <v>publishing</v>
      </c>
      <c r="Q1573" s="7" t="str">
        <f t="shared" si="147"/>
        <v>art books</v>
      </c>
      <c r="R1573" t="s">
        <v>8290</v>
      </c>
      <c r="S1573" s="13">
        <f t="shared" si="148"/>
        <v>42144.769479166665</v>
      </c>
      <c r="T1573" s="13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144"/>
        <v>0.05</v>
      </c>
      <c r="O1574" s="7">
        <f t="shared" si="145"/>
        <v>41.666666666666664</v>
      </c>
      <c r="P1574" s="7" t="str">
        <f t="shared" si="146"/>
        <v>publishing</v>
      </c>
      <c r="Q1574" s="7" t="str">
        <f t="shared" si="147"/>
        <v>art books</v>
      </c>
      <c r="R1574" t="s">
        <v>8290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144"/>
        <v>2.4777777777777777E-2</v>
      </c>
      <c r="O1575" s="7">
        <f t="shared" si="145"/>
        <v>74.333333333333329</v>
      </c>
      <c r="P1575" s="7" t="str">
        <f t="shared" si="146"/>
        <v>publishing</v>
      </c>
      <c r="Q1575" s="7" t="str">
        <f t="shared" si="147"/>
        <v>art books</v>
      </c>
      <c r="R1575" t="s">
        <v>8290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144"/>
        <v>5.0599999999999999E-2</v>
      </c>
      <c r="O1576" s="7">
        <f t="shared" si="145"/>
        <v>84.333333333333329</v>
      </c>
      <c r="P1576" s="7" t="str">
        <f t="shared" si="146"/>
        <v>publishing</v>
      </c>
      <c r="Q1576" s="7" t="str">
        <f t="shared" si="147"/>
        <v>art books</v>
      </c>
      <c r="R1576" t="s">
        <v>8290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144"/>
        <v>0.2291</v>
      </c>
      <c r="O1577" s="7">
        <f t="shared" si="145"/>
        <v>65.457142857142856</v>
      </c>
      <c r="P1577" s="7" t="str">
        <f t="shared" si="146"/>
        <v>publishing</v>
      </c>
      <c r="Q1577" s="7" t="str">
        <f t="shared" si="147"/>
        <v>art books</v>
      </c>
      <c r="R1577" t="s">
        <v>8290</v>
      </c>
      <c r="S1577" s="13">
        <f t="shared" si="148"/>
        <v>41799.524259259255</v>
      </c>
      <c r="T1577" s="13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144"/>
        <v>0.13</v>
      </c>
      <c r="O1578" s="7">
        <f t="shared" si="145"/>
        <v>65</v>
      </c>
      <c r="P1578" s="7" t="str">
        <f t="shared" si="146"/>
        <v>publishing</v>
      </c>
      <c r="Q1578" s="7" t="str">
        <f t="shared" si="147"/>
        <v>art books</v>
      </c>
      <c r="R1578" t="s">
        <v>8290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144"/>
        <v>5.4999999999999997E-3</v>
      </c>
      <c r="O1579" s="7">
        <f t="shared" si="145"/>
        <v>27.5</v>
      </c>
      <c r="P1579" s="7" t="str">
        <f t="shared" si="146"/>
        <v>publishing</v>
      </c>
      <c r="Q1579" s="7" t="str">
        <f t="shared" si="147"/>
        <v>art books</v>
      </c>
      <c r="R1579" t="s">
        <v>8290</v>
      </c>
      <c r="S1579" s="13">
        <f t="shared" si="148"/>
        <v>41054.847777777773</v>
      </c>
      <c r="T1579" s="13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144"/>
        <v>0.10806536636794939</v>
      </c>
      <c r="O1580" s="7">
        <f t="shared" si="145"/>
        <v>51.25</v>
      </c>
      <c r="P1580" s="7" t="str">
        <f t="shared" si="146"/>
        <v>publishing</v>
      </c>
      <c r="Q1580" s="7" t="str">
        <f t="shared" si="147"/>
        <v>art books</v>
      </c>
      <c r="R1580" t="s">
        <v>8290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144"/>
        <v>8.4008400840084006E-3</v>
      </c>
      <c r="O1581" s="7">
        <f t="shared" si="145"/>
        <v>14</v>
      </c>
      <c r="P1581" s="7" t="str">
        <f t="shared" si="146"/>
        <v>publishing</v>
      </c>
      <c r="Q1581" s="7" t="str">
        <f t="shared" si="147"/>
        <v>art books</v>
      </c>
      <c r="R1581" t="s">
        <v>8290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144"/>
        <v>0</v>
      </c>
      <c r="O1582" s="7" t="e">
        <f t="shared" si="145"/>
        <v>#DIV/0!</v>
      </c>
      <c r="P1582" s="7" t="str">
        <f t="shared" si="146"/>
        <v>publishing</v>
      </c>
      <c r="Q1582" s="7" t="str">
        <f t="shared" si="147"/>
        <v>art books</v>
      </c>
      <c r="R1582" t="s">
        <v>8290</v>
      </c>
      <c r="S1582" s="13">
        <f t="shared" si="148"/>
        <v>40990.050069444442</v>
      </c>
      <c r="T1582" s="13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144"/>
        <v>5.0000000000000001E-3</v>
      </c>
      <c r="O1583" s="7">
        <f t="shared" si="145"/>
        <v>5</v>
      </c>
      <c r="P1583" s="7" t="str">
        <f t="shared" si="146"/>
        <v>photography</v>
      </c>
      <c r="Q1583" s="7" t="str">
        <f t="shared" si="147"/>
        <v>places</v>
      </c>
      <c r="R1583" t="s">
        <v>8291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144"/>
        <v>9.2999999999999999E-2</v>
      </c>
      <c r="O1584" s="7">
        <f t="shared" si="145"/>
        <v>31</v>
      </c>
      <c r="P1584" s="7" t="str">
        <f t="shared" si="146"/>
        <v>photography</v>
      </c>
      <c r="Q1584" s="7" t="str">
        <f t="shared" si="147"/>
        <v>places</v>
      </c>
      <c r="R1584" t="s">
        <v>8291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144"/>
        <v>7.5000000000000002E-4</v>
      </c>
      <c r="O1585" s="7">
        <f t="shared" si="145"/>
        <v>15</v>
      </c>
      <c r="P1585" s="7" t="str">
        <f t="shared" si="146"/>
        <v>photography</v>
      </c>
      <c r="Q1585" s="7" t="str">
        <f t="shared" si="147"/>
        <v>places</v>
      </c>
      <c r="R1585" t="s">
        <v>8291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144"/>
        <v>0</v>
      </c>
      <c r="O1586" s="7" t="e">
        <f t="shared" si="145"/>
        <v>#DIV/0!</v>
      </c>
      <c r="P1586" s="7" t="str">
        <f t="shared" si="146"/>
        <v>photography</v>
      </c>
      <c r="Q1586" s="7" t="str">
        <f t="shared" si="147"/>
        <v>places</v>
      </c>
      <c r="R1586" t="s">
        <v>8291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144"/>
        <v>0.79</v>
      </c>
      <c r="O1587" s="7">
        <f t="shared" si="145"/>
        <v>131.66666666666666</v>
      </c>
      <c r="P1587" s="7" t="str">
        <f t="shared" si="146"/>
        <v>photography</v>
      </c>
      <c r="Q1587" s="7" t="str">
        <f t="shared" si="147"/>
        <v>places</v>
      </c>
      <c r="R1587" t="s">
        <v>8291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144"/>
        <v>0</v>
      </c>
      <c r="O1588" s="7" t="e">
        <f t="shared" si="145"/>
        <v>#DIV/0!</v>
      </c>
      <c r="P1588" s="7" t="str">
        <f t="shared" si="146"/>
        <v>photography</v>
      </c>
      <c r="Q1588" s="7" t="str">
        <f t="shared" si="147"/>
        <v>places</v>
      </c>
      <c r="R1588" t="s">
        <v>8291</v>
      </c>
      <c r="S1588" s="13">
        <f t="shared" si="148"/>
        <v>42069.104421296295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144"/>
        <v>1.3333333333333334E-4</v>
      </c>
      <c r="O1589" s="7">
        <f t="shared" si="145"/>
        <v>1</v>
      </c>
      <c r="P1589" s="7" t="str">
        <f t="shared" si="146"/>
        <v>photography</v>
      </c>
      <c r="Q1589" s="7" t="str">
        <f t="shared" si="147"/>
        <v>places</v>
      </c>
      <c r="R1589" t="s">
        <v>8291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144"/>
        <v>0</v>
      </c>
      <c r="O1590" s="7" t="e">
        <f t="shared" si="145"/>
        <v>#DIV/0!</v>
      </c>
      <c r="P1590" s="7" t="str">
        <f t="shared" si="146"/>
        <v>photography</v>
      </c>
      <c r="Q1590" s="7" t="str">
        <f t="shared" si="147"/>
        <v>places</v>
      </c>
      <c r="R1590" t="s">
        <v>8291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144"/>
        <v>0</v>
      </c>
      <c r="O1591" s="7" t="e">
        <f t="shared" si="145"/>
        <v>#DIV/0!</v>
      </c>
      <c r="P1591" s="7" t="str">
        <f t="shared" si="146"/>
        <v>photography</v>
      </c>
      <c r="Q1591" s="7" t="str">
        <f t="shared" si="147"/>
        <v>places</v>
      </c>
      <c r="R1591" t="s">
        <v>8291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144"/>
        <v>1.7000000000000001E-2</v>
      </c>
      <c r="O1592" s="7">
        <f t="shared" si="145"/>
        <v>510</v>
      </c>
      <c r="P1592" s="7" t="str">
        <f t="shared" si="146"/>
        <v>photography</v>
      </c>
      <c r="Q1592" s="7" t="str">
        <f t="shared" si="147"/>
        <v>places</v>
      </c>
      <c r="R1592" t="s">
        <v>8291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144"/>
        <v>0.29228571428571426</v>
      </c>
      <c r="O1593" s="7">
        <f t="shared" si="145"/>
        <v>44.478260869565219</v>
      </c>
      <c r="P1593" s="7" t="str">
        <f t="shared" si="146"/>
        <v>photography</v>
      </c>
      <c r="Q1593" s="7" t="str">
        <f t="shared" si="147"/>
        <v>places</v>
      </c>
      <c r="R1593" t="s">
        <v>8291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144"/>
        <v>0</v>
      </c>
      <c r="O1594" s="7" t="e">
        <f t="shared" si="145"/>
        <v>#DIV/0!</v>
      </c>
      <c r="P1594" s="7" t="str">
        <f t="shared" si="146"/>
        <v>photography</v>
      </c>
      <c r="Q1594" s="7" t="str">
        <f t="shared" si="147"/>
        <v>places</v>
      </c>
      <c r="R1594" t="s">
        <v>8291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144"/>
        <v>1.3636363636363637E-4</v>
      </c>
      <c r="O1595" s="7">
        <f t="shared" si="145"/>
        <v>1</v>
      </c>
      <c r="P1595" s="7" t="str">
        <f t="shared" si="146"/>
        <v>photography</v>
      </c>
      <c r="Q1595" s="7" t="str">
        <f t="shared" si="147"/>
        <v>places</v>
      </c>
      <c r="R1595" t="s">
        <v>8291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144"/>
        <v>0.20499999999999999</v>
      </c>
      <c r="O1596" s="7">
        <f t="shared" si="145"/>
        <v>20.5</v>
      </c>
      <c r="P1596" s="7" t="str">
        <f t="shared" si="146"/>
        <v>photography</v>
      </c>
      <c r="Q1596" s="7" t="str">
        <f t="shared" si="147"/>
        <v>places</v>
      </c>
      <c r="R1596" t="s">
        <v>8291</v>
      </c>
      <c r="S1596" s="13">
        <f t="shared" si="148"/>
        <v>42445.712754629625</v>
      </c>
      <c r="T1596" s="13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144"/>
        <v>2.8E-3</v>
      </c>
      <c r="O1597" s="7">
        <f t="shared" si="145"/>
        <v>40</v>
      </c>
      <c r="P1597" s="7" t="str">
        <f t="shared" si="146"/>
        <v>photography</v>
      </c>
      <c r="Q1597" s="7" t="str">
        <f t="shared" si="147"/>
        <v>places</v>
      </c>
      <c r="R1597" t="s">
        <v>8291</v>
      </c>
      <c r="S1597" s="13">
        <f t="shared" si="148"/>
        <v>41780.050092592595</v>
      </c>
      <c r="T1597" s="13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144"/>
        <v>2.3076923076923078E-2</v>
      </c>
      <c r="O1598" s="7">
        <f t="shared" si="145"/>
        <v>25</v>
      </c>
      <c r="P1598" s="7" t="str">
        <f t="shared" si="146"/>
        <v>photography</v>
      </c>
      <c r="Q1598" s="7" t="str">
        <f t="shared" si="147"/>
        <v>places</v>
      </c>
      <c r="R1598" t="s">
        <v>8291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144"/>
        <v>0</v>
      </c>
      <c r="O1599" s="7" t="e">
        <f t="shared" si="145"/>
        <v>#DIV/0!</v>
      </c>
      <c r="P1599" s="7" t="str">
        <f t="shared" si="146"/>
        <v>photography</v>
      </c>
      <c r="Q1599" s="7" t="str">
        <f t="shared" si="147"/>
        <v>places</v>
      </c>
      <c r="R1599" t="s">
        <v>8291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144"/>
        <v>1.25E-3</v>
      </c>
      <c r="O1600" s="7">
        <f t="shared" si="145"/>
        <v>1</v>
      </c>
      <c r="P1600" s="7" t="str">
        <f t="shared" si="146"/>
        <v>photography</v>
      </c>
      <c r="Q1600" s="7" t="str">
        <f t="shared" si="147"/>
        <v>places</v>
      </c>
      <c r="R1600" t="s">
        <v>8291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144"/>
        <v>0</v>
      </c>
      <c r="O1601" s="7" t="e">
        <f t="shared" si="145"/>
        <v>#DIV/0!</v>
      </c>
      <c r="P1601" s="7" t="str">
        <f t="shared" si="146"/>
        <v>photography</v>
      </c>
      <c r="Q1601" s="7" t="str">
        <f t="shared" si="147"/>
        <v>places</v>
      </c>
      <c r="R1601" t="s">
        <v>8291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ref="N1602:N1665" si="150">E1602/D1602</f>
        <v>7.3400000000000007E-2</v>
      </c>
      <c r="O1602" s="7">
        <f t="shared" ref="O1602:O1665" si="151">E1602/L1602</f>
        <v>40.777777777777779</v>
      </c>
      <c r="P1602" s="7" t="str">
        <f t="shared" si="146"/>
        <v>photography</v>
      </c>
      <c r="Q1602" s="7" t="str">
        <f t="shared" si="147"/>
        <v>places</v>
      </c>
      <c r="R1602" t="s">
        <v>8291</v>
      </c>
      <c r="S1602" s="13">
        <f t="shared" si="148"/>
        <v>41791.057314814811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si="150"/>
        <v>1.082492</v>
      </c>
      <c r="O1603" s="7">
        <f t="shared" si="151"/>
        <v>48.325535714285714</v>
      </c>
      <c r="P1603" s="7" t="str">
        <f t="shared" ref="P1603:P1666" si="152">LEFT(R1603, SEARCH("/",R1603)-1)</f>
        <v>music</v>
      </c>
      <c r="Q1603" s="7" t="str">
        <f t="shared" ref="Q1603:Q1666" si="153">RIGHT(R1603,LEN(R1603)-SEARCH("/",R1603))</f>
        <v>rock</v>
      </c>
      <c r="R1603" t="s">
        <v>8276</v>
      </c>
      <c r="S1603" s="13">
        <f t="shared" ref="S1603:S1666" si="154">J1603/(60*60*24)+DATE(1970,1,1)</f>
        <v>40638.092974537038</v>
      </c>
      <c r="T1603" s="13">
        <f t="shared" ref="T1603:T1666" si="155">I1603/(60*60*24)+DATE(1970,1,1)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50"/>
        <v>1.0016666666666667</v>
      </c>
      <c r="O1604" s="7">
        <f t="shared" si="151"/>
        <v>46.953125</v>
      </c>
      <c r="P1604" s="7" t="str">
        <f t="shared" si="152"/>
        <v>music</v>
      </c>
      <c r="Q1604" s="7" t="str">
        <f t="shared" si="153"/>
        <v>rock</v>
      </c>
      <c r="R1604" t="s">
        <v>8276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50"/>
        <v>1.0003299999999999</v>
      </c>
      <c r="O1605" s="7">
        <f t="shared" si="151"/>
        <v>66.688666666666663</v>
      </c>
      <c r="P1605" s="7" t="str">
        <f t="shared" si="152"/>
        <v>music</v>
      </c>
      <c r="Q1605" s="7" t="str">
        <f t="shared" si="153"/>
        <v>rock</v>
      </c>
      <c r="R1605" t="s">
        <v>8276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50"/>
        <v>1.2210714285714286</v>
      </c>
      <c r="O1606" s="7">
        <f t="shared" si="151"/>
        <v>48.842857142857142</v>
      </c>
      <c r="P1606" s="7" t="str">
        <f t="shared" si="152"/>
        <v>music</v>
      </c>
      <c r="Q1606" s="7" t="str">
        <f t="shared" si="153"/>
        <v>rock</v>
      </c>
      <c r="R1606" t="s">
        <v>8276</v>
      </c>
      <c r="S1606" s="13">
        <f t="shared" si="154"/>
        <v>40945.845312500001</v>
      </c>
      <c r="T1606" s="13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50"/>
        <v>1.0069333333333335</v>
      </c>
      <c r="O1607" s="7">
        <f t="shared" si="151"/>
        <v>137.30909090909091</v>
      </c>
      <c r="P1607" s="7" t="str">
        <f t="shared" si="152"/>
        <v>music</v>
      </c>
      <c r="Q1607" s="7" t="str">
        <f t="shared" si="153"/>
        <v>rock</v>
      </c>
      <c r="R1607" t="s">
        <v>8276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50"/>
        <v>1.01004125</v>
      </c>
      <c r="O1608" s="7">
        <f t="shared" si="151"/>
        <v>87.829673913043479</v>
      </c>
      <c r="P1608" s="7" t="str">
        <f t="shared" si="152"/>
        <v>music</v>
      </c>
      <c r="Q1608" s="7" t="str">
        <f t="shared" si="153"/>
        <v>rock</v>
      </c>
      <c r="R1608" t="s">
        <v>8276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50"/>
        <v>1.4511000000000001</v>
      </c>
      <c r="O1609" s="7">
        <f t="shared" si="151"/>
        <v>70.785365853658533</v>
      </c>
      <c r="P1609" s="7" t="str">
        <f t="shared" si="152"/>
        <v>music</v>
      </c>
      <c r="Q1609" s="7" t="str">
        <f t="shared" si="153"/>
        <v>rock</v>
      </c>
      <c r="R1609" t="s">
        <v>8276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50"/>
        <v>1.0125</v>
      </c>
      <c r="O1610" s="7">
        <f t="shared" si="151"/>
        <v>52.826086956521742</v>
      </c>
      <c r="P1610" s="7" t="str">
        <f t="shared" si="152"/>
        <v>music</v>
      </c>
      <c r="Q1610" s="7" t="str">
        <f t="shared" si="153"/>
        <v>rock</v>
      </c>
      <c r="R1610" t="s">
        <v>8276</v>
      </c>
      <c r="S1610" s="13">
        <f t="shared" si="154"/>
        <v>41607.83085648148</v>
      </c>
      <c r="T1610" s="13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50"/>
        <v>1.1833333333333333</v>
      </c>
      <c r="O1611" s="7">
        <f t="shared" si="151"/>
        <v>443.75</v>
      </c>
      <c r="P1611" s="7" t="str">
        <f t="shared" si="152"/>
        <v>music</v>
      </c>
      <c r="Q1611" s="7" t="str">
        <f t="shared" si="153"/>
        <v>rock</v>
      </c>
      <c r="R1611" t="s">
        <v>8276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50"/>
        <v>2.7185000000000001</v>
      </c>
      <c r="O1612" s="7">
        <f t="shared" si="151"/>
        <v>48.544642857142854</v>
      </c>
      <c r="P1612" s="7" t="str">
        <f t="shared" si="152"/>
        <v>music</v>
      </c>
      <c r="Q1612" s="7" t="str">
        <f t="shared" si="153"/>
        <v>rock</v>
      </c>
      <c r="R1612" t="s">
        <v>8276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50"/>
        <v>1.25125</v>
      </c>
      <c r="O1613" s="7">
        <f t="shared" si="151"/>
        <v>37.074074074074076</v>
      </c>
      <c r="P1613" s="7" t="str">
        <f t="shared" si="152"/>
        <v>music</v>
      </c>
      <c r="Q1613" s="7" t="str">
        <f t="shared" si="153"/>
        <v>rock</v>
      </c>
      <c r="R1613" t="s">
        <v>8276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50"/>
        <v>1.1000000000000001</v>
      </c>
      <c r="O1614" s="7">
        <f t="shared" si="151"/>
        <v>50</v>
      </c>
      <c r="P1614" s="7" t="str">
        <f t="shared" si="152"/>
        <v>music</v>
      </c>
      <c r="Q1614" s="7" t="str">
        <f t="shared" si="153"/>
        <v>rock</v>
      </c>
      <c r="R1614" t="s">
        <v>8276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50"/>
        <v>1.0149999999999999</v>
      </c>
      <c r="O1615" s="7">
        <f t="shared" si="151"/>
        <v>39.03846153846154</v>
      </c>
      <c r="P1615" s="7" t="str">
        <f t="shared" si="152"/>
        <v>music</v>
      </c>
      <c r="Q1615" s="7" t="str">
        <f t="shared" si="153"/>
        <v>rock</v>
      </c>
      <c r="R1615" t="s">
        <v>8276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50"/>
        <v>1.0269999999999999</v>
      </c>
      <c r="O1616" s="7">
        <f t="shared" si="151"/>
        <v>66.688311688311686</v>
      </c>
      <c r="P1616" s="7" t="str">
        <f t="shared" si="152"/>
        <v>music</v>
      </c>
      <c r="Q1616" s="7" t="str">
        <f t="shared" si="153"/>
        <v>rock</v>
      </c>
      <c r="R1616" t="s">
        <v>8276</v>
      </c>
      <c r="S1616" s="13">
        <f t="shared" si="154"/>
        <v>41794.981122685189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50"/>
        <v>1.1412500000000001</v>
      </c>
      <c r="O1617" s="7">
        <f t="shared" si="151"/>
        <v>67.132352941176464</v>
      </c>
      <c r="P1617" s="7" t="str">
        <f t="shared" si="152"/>
        <v>music</v>
      </c>
      <c r="Q1617" s="7" t="str">
        <f t="shared" si="153"/>
        <v>rock</v>
      </c>
      <c r="R1617" t="s">
        <v>8276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50"/>
        <v>1.042</v>
      </c>
      <c r="O1618" s="7">
        <f t="shared" si="151"/>
        <v>66.369426751592357</v>
      </c>
      <c r="P1618" s="7" t="str">
        <f t="shared" si="152"/>
        <v>music</v>
      </c>
      <c r="Q1618" s="7" t="str">
        <f t="shared" si="153"/>
        <v>rock</v>
      </c>
      <c r="R1618" t="s">
        <v>8276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50"/>
        <v>1.4585714285714286</v>
      </c>
      <c r="O1619" s="7">
        <f t="shared" si="151"/>
        <v>64.620253164556956</v>
      </c>
      <c r="P1619" s="7" t="str">
        <f t="shared" si="152"/>
        <v>music</v>
      </c>
      <c r="Q1619" s="7" t="str">
        <f t="shared" si="153"/>
        <v>rock</v>
      </c>
      <c r="R1619" t="s">
        <v>8276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50"/>
        <v>1.0506666666666666</v>
      </c>
      <c r="O1620" s="7">
        <f t="shared" si="151"/>
        <v>58.370370370370374</v>
      </c>
      <c r="P1620" s="7" t="str">
        <f t="shared" si="152"/>
        <v>music</v>
      </c>
      <c r="Q1620" s="7" t="str">
        <f t="shared" si="153"/>
        <v>rock</v>
      </c>
      <c r="R1620" t="s">
        <v>8276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50"/>
        <v>1.3333333333333333</v>
      </c>
      <c r="O1621" s="7">
        <f t="shared" si="151"/>
        <v>86.956521739130437</v>
      </c>
      <c r="P1621" s="7" t="str">
        <f t="shared" si="152"/>
        <v>music</v>
      </c>
      <c r="Q1621" s="7" t="str">
        <f t="shared" si="153"/>
        <v>rock</v>
      </c>
      <c r="R1621" t="s">
        <v>8276</v>
      </c>
      <c r="S1621" s="13">
        <f t="shared" si="154"/>
        <v>41876.186180555553</v>
      </c>
      <c r="T1621" s="13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50"/>
        <v>1.1299999999999999</v>
      </c>
      <c r="O1622" s="7">
        <f t="shared" si="151"/>
        <v>66.470588235294116</v>
      </c>
      <c r="P1622" s="7" t="str">
        <f t="shared" si="152"/>
        <v>music</v>
      </c>
      <c r="Q1622" s="7" t="str">
        <f t="shared" si="153"/>
        <v>rock</v>
      </c>
      <c r="R1622" t="s">
        <v>8276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50"/>
        <v>1.212</v>
      </c>
      <c r="O1623" s="7">
        <f t="shared" si="151"/>
        <v>163.78378378378378</v>
      </c>
      <c r="P1623" s="7" t="str">
        <f t="shared" si="152"/>
        <v>music</v>
      </c>
      <c r="Q1623" s="7" t="str">
        <f t="shared" si="153"/>
        <v>rock</v>
      </c>
      <c r="R1623" t="s">
        <v>8276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50"/>
        <v>1.0172463768115942</v>
      </c>
      <c r="O1624" s="7">
        <f t="shared" si="151"/>
        <v>107.98461538461538</v>
      </c>
      <c r="P1624" s="7" t="str">
        <f t="shared" si="152"/>
        <v>music</v>
      </c>
      <c r="Q1624" s="7" t="str">
        <f t="shared" si="153"/>
        <v>rock</v>
      </c>
      <c r="R1624" t="s">
        <v>8276</v>
      </c>
      <c r="S1624" s="13">
        <f t="shared" si="154"/>
        <v>41950.294837962967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50"/>
        <v>1.0106666666666666</v>
      </c>
      <c r="O1625" s="7">
        <f t="shared" si="151"/>
        <v>42.111111111111114</v>
      </c>
      <c r="P1625" s="7" t="str">
        <f t="shared" si="152"/>
        <v>music</v>
      </c>
      <c r="Q1625" s="7" t="str">
        <f t="shared" si="153"/>
        <v>rock</v>
      </c>
      <c r="R1625" t="s">
        <v>8276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50"/>
        <v>1.18</v>
      </c>
      <c r="O1626" s="7">
        <f t="shared" si="151"/>
        <v>47.2</v>
      </c>
      <c r="P1626" s="7" t="str">
        <f t="shared" si="152"/>
        <v>music</v>
      </c>
      <c r="Q1626" s="7" t="str">
        <f t="shared" si="153"/>
        <v>rock</v>
      </c>
      <c r="R1626" t="s">
        <v>8276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50"/>
        <v>1.5533333333333332</v>
      </c>
      <c r="O1627" s="7">
        <f t="shared" si="151"/>
        <v>112.01923076923077</v>
      </c>
      <c r="P1627" s="7" t="str">
        <f t="shared" si="152"/>
        <v>music</v>
      </c>
      <c r="Q1627" s="7" t="str">
        <f t="shared" si="153"/>
        <v>rock</v>
      </c>
      <c r="R1627" t="s">
        <v>8276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50"/>
        <v>1.0118750000000001</v>
      </c>
      <c r="O1628" s="7">
        <f t="shared" si="151"/>
        <v>74.953703703703709</v>
      </c>
      <c r="P1628" s="7" t="str">
        <f t="shared" si="152"/>
        <v>music</v>
      </c>
      <c r="Q1628" s="7" t="str">
        <f t="shared" si="153"/>
        <v>rock</v>
      </c>
      <c r="R1628" t="s">
        <v>8276</v>
      </c>
      <c r="S1628" s="13">
        <f t="shared" si="154"/>
        <v>41579.847997685181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50"/>
        <v>1.17</v>
      </c>
      <c r="O1629" s="7">
        <f t="shared" si="151"/>
        <v>61.578947368421055</v>
      </c>
      <c r="P1629" s="7" t="str">
        <f t="shared" si="152"/>
        <v>music</v>
      </c>
      <c r="Q1629" s="7" t="str">
        <f t="shared" si="153"/>
        <v>rock</v>
      </c>
      <c r="R1629" t="s">
        <v>8276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50"/>
        <v>1.00925</v>
      </c>
      <c r="O1630" s="7">
        <f t="shared" si="151"/>
        <v>45.875</v>
      </c>
      <c r="P1630" s="7" t="str">
        <f t="shared" si="152"/>
        <v>music</v>
      </c>
      <c r="Q1630" s="7" t="str">
        <f t="shared" si="153"/>
        <v>rock</v>
      </c>
      <c r="R1630" t="s">
        <v>8276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50"/>
        <v>1.0366666666666666</v>
      </c>
      <c r="O1631" s="7">
        <f t="shared" si="151"/>
        <v>75.853658536585371</v>
      </c>
      <c r="P1631" s="7" t="str">
        <f t="shared" si="152"/>
        <v>music</v>
      </c>
      <c r="Q1631" s="7" t="str">
        <f t="shared" si="153"/>
        <v>rock</v>
      </c>
      <c r="R1631" t="s">
        <v>8276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50"/>
        <v>2.6524999999999999</v>
      </c>
      <c r="O1632" s="7">
        <f t="shared" si="151"/>
        <v>84.206349206349202</v>
      </c>
      <c r="P1632" s="7" t="str">
        <f t="shared" si="152"/>
        <v>music</v>
      </c>
      <c r="Q1632" s="7" t="str">
        <f t="shared" si="153"/>
        <v>rock</v>
      </c>
      <c r="R1632" t="s">
        <v>8276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50"/>
        <v>1.5590999999999999</v>
      </c>
      <c r="O1633" s="7">
        <f t="shared" si="151"/>
        <v>117.22556390977444</v>
      </c>
      <c r="P1633" s="7" t="str">
        <f t="shared" si="152"/>
        <v>music</v>
      </c>
      <c r="Q1633" s="7" t="str">
        <f t="shared" si="153"/>
        <v>rock</v>
      </c>
      <c r="R1633" t="s">
        <v>8276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50"/>
        <v>1.0162500000000001</v>
      </c>
      <c r="O1634" s="7">
        <f t="shared" si="151"/>
        <v>86.489361702127653</v>
      </c>
      <c r="P1634" s="7" t="str">
        <f t="shared" si="152"/>
        <v>music</v>
      </c>
      <c r="Q1634" s="7" t="str">
        <f t="shared" si="153"/>
        <v>rock</v>
      </c>
      <c r="R1634" t="s">
        <v>8276</v>
      </c>
      <c r="S1634" s="13">
        <f t="shared" si="154"/>
        <v>40750.340902777782</v>
      </c>
      <c r="T1634" s="13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50"/>
        <v>1</v>
      </c>
      <c r="O1635" s="7">
        <f t="shared" si="151"/>
        <v>172.41379310344828</v>
      </c>
      <c r="P1635" s="7" t="str">
        <f t="shared" si="152"/>
        <v>music</v>
      </c>
      <c r="Q1635" s="7" t="str">
        <f t="shared" si="153"/>
        <v>rock</v>
      </c>
      <c r="R1635" t="s">
        <v>8276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50"/>
        <v>1.0049999999999999</v>
      </c>
      <c r="O1636" s="7">
        <f t="shared" si="151"/>
        <v>62.8125</v>
      </c>
      <c r="P1636" s="7" t="str">
        <f t="shared" si="152"/>
        <v>music</v>
      </c>
      <c r="Q1636" s="7" t="str">
        <f t="shared" si="153"/>
        <v>rock</v>
      </c>
      <c r="R1636" t="s">
        <v>8276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50"/>
        <v>1.2529999999999999</v>
      </c>
      <c r="O1637" s="7">
        <f t="shared" si="151"/>
        <v>67.729729729729726</v>
      </c>
      <c r="P1637" s="7" t="str">
        <f t="shared" si="152"/>
        <v>music</v>
      </c>
      <c r="Q1637" s="7" t="str">
        <f t="shared" si="153"/>
        <v>rock</v>
      </c>
      <c r="R1637" t="s">
        <v>8276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50"/>
        <v>1.0355555555555556</v>
      </c>
      <c r="O1638" s="7">
        <f t="shared" si="151"/>
        <v>53.5632183908046</v>
      </c>
      <c r="P1638" s="7" t="str">
        <f t="shared" si="152"/>
        <v>music</v>
      </c>
      <c r="Q1638" s="7" t="str">
        <f t="shared" si="153"/>
        <v>rock</v>
      </c>
      <c r="R1638" t="s">
        <v>8276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50"/>
        <v>1.038</v>
      </c>
      <c r="O1639" s="7">
        <f t="shared" si="151"/>
        <v>34.6</v>
      </c>
      <c r="P1639" s="7" t="str">
        <f t="shared" si="152"/>
        <v>music</v>
      </c>
      <c r="Q1639" s="7" t="str">
        <f t="shared" si="153"/>
        <v>rock</v>
      </c>
      <c r="R1639" t="s">
        <v>8276</v>
      </c>
      <c r="S1639" s="13">
        <f t="shared" si="154"/>
        <v>40122.751620370371</v>
      </c>
      <c r="T1639" s="13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50"/>
        <v>1.05</v>
      </c>
      <c r="O1640" s="7">
        <f t="shared" si="151"/>
        <v>38.888888888888886</v>
      </c>
      <c r="P1640" s="7" t="str">
        <f t="shared" si="152"/>
        <v>music</v>
      </c>
      <c r="Q1640" s="7" t="str">
        <f t="shared" si="153"/>
        <v>rock</v>
      </c>
      <c r="R1640" t="s">
        <v>8276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50"/>
        <v>1</v>
      </c>
      <c r="O1641" s="7">
        <f t="shared" si="151"/>
        <v>94.736842105263165</v>
      </c>
      <c r="P1641" s="7" t="str">
        <f t="shared" si="152"/>
        <v>music</v>
      </c>
      <c r="Q1641" s="7" t="str">
        <f t="shared" si="153"/>
        <v>rock</v>
      </c>
      <c r="R1641" t="s">
        <v>8276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50"/>
        <v>1.6986000000000001</v>
      </c>
      <c r="O1642" s="7">
        <f t="shared" si="151"/>
        <v>39.967058823529413</v>
      </c>
      <c r="P1642" s="7" t="str">
        <f t="shared" si="152"/>
        <v>music</v>
      </c>
      <c r="Q1642" s="7" t="str">
        <f t="shared" si="153"/>
        <v>rock</v>
      </c>
      <c r="R1642" t="s">
        <v>8276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50"/>
        <v>1.014</v>
      </c>
      <c r="O1643" s="7">
        <f t="shared" si="151"/>
        <v>97.5</v>
      </c>
      <c r="P1643" s="7" t="str">
        <f t="shared" si="152"/>
        <v>music</v>
      </c>
      <c r="Q1643" s="7" t="str">
        <f t="shared" si="153"/>
        <v>pop</v>
      </c>
      <c r="R1643" t="s">
        <v>8292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50"/>
        <v>1</v>
      </c>
      <c r="O1644" s="7">
        <f t="shared" si="151"/>
        <v>42.857142857142854</v>
      </c>
      <c r="P1644" s="7" t="str">
        <f t="shared" si="152"/>
        <v>music</v>
      </c>
      <c r="Q1644" s="7" t="str">
        <f t="shared" si="153"/>
        <v>pop</v>
      </c>
      <c r="R1644" t="s">
        <v>8292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50"/>
        <v>1.2470000000000001</v>
      </c>
      <c r="O1645" s="7">
        <f t="shared" si="151"/>
        <v>168.51351351351352</v>
      </c>
      <c r="P1645" s="7" t="str">
        <f t="shared" si="152"/>
        <v>music</v>
      </c>
      <c r="Q1645" s="7" t="str">
        <f t="shared" si="153"/>
        <v>pop</v>
      </c>
      <c r="R1645" t="s">
        <v>8292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50"/>
        <v>1.095</v>
      </c>
      <c r="O1646" s="7">
        <f t="shared" si="151"/>
        <v>85.546875</v>
      </c>
      <c r="P1646" s="7" t="str">
        <f t="shared" si="152"/>
        <v>music</v>
      </c>
      <c r="Q1646" s="7" t="str">
        <f t="shared" si="153"/>
        <v>pop</v>
      </c>
      <c r="R1646" t="s">
        <v>8292</v>
      </c>
      <c r="S1646" s="13">
        <f t="shared" si="154"/>
        <v>41175.05972222222</v>
      </c>
      <c r="T1646" s="13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50"/>
        <v>1.1080000000000001</v>
      </c>
      <c r="O1647" s="7">
        <f t="shared" si="151"/>
        <v>554</v>
      </c>
      <c r="P1647" s="7" t="str">
        <f t="shared" si="152"/>
        <v>music</v>
      </c>
      <c r="Q1647" s="7" t="str">
        <f t="shared" si="153"/>
        <v>pop</v>
      </c>
      <c r="R1647" t="s">
        <v>8292</v>
      </c>
      <c r="S1647" s="13">
        <f t="shared" si="154"/>
        <v>41521.617361111115</v>
      </c>
      <c r="T1647" s="13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50"/>
        <v>1.1020000000000001</v>
      </c>
      <c r="O1648" s="7">
        <f t="shared" si="151"/>
        <v>26.554216867469879</v>
      </c>
      <c r="P1648" s="7" t="str">
        <f t="shared" si="152"/>
        <v>music</v>
      </c>
      <c r="Q1648" s="7" t="str">
        <f t="shared" si="153"/>
        <v>pop</v>
      </c>
      <c r="R1648" t="s">
        <v>8292</v>
      </c>
      <c r="S1648" s="13">
        <f t="shared" si="154"/>
        <v>41833.450266203705</v>
      </c>
      <c r="T1648" s="13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50"/>
        <v>1.0471999999999999</v>
      </c>
      <c r="O1649" s="7">
        <f t="shared" si="151"/>
        <v>113.82608695652173</v>
      </c>
      <c r="P1649" s="7" t="str">
        <f t="shared" si="152"/>
        <v>music</v>
      </c>
      <c r="Q1649" s="7" t="str">
        <f t="shared" si="153"/>
        <v>pop</v>
      </c>
      <c r="R1649" t="s">
        <v>8292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50"/>
        <v>1.2526086956521738</v>
      </c>
      <c r="O1650" s="7">
        <f t="shared" si="151"/>
        <v>32.011111111111113</v>
      </c>
      <c r="P1650" s="7" t="str">
        <f t="shared" si="152"/>
        <v>music</v>
      </c>
      <c r="Q1650" s="7" t="str">
        <f t="shared" si="153"/>
        <v>pop</v>
      </c>
      <c r="R1650" t="s">
        <v>8292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50"/>
        <v>1.0058763157894737</v>
      </c>
      <c r="O1651" s="7">
        <f t="shared" si="151"/>
        <v>47.189259259259259</v>
      </c>
      <c r="P1651" s="7" t="str">
        <f t="shared" si="152"/>
        <v>music</v>
      </c>
      <c r="Q1651" s="7" t="str">
        <f t="shared" si="153"/>
        <v>pop</v>
      </c>
      <c r="R1651" t="s">
        <v>8292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50"/>
        <v>1.4155</v>
      </c>
      <c r="O1652" s="7">
        <f t="shared" si="151"/>
        <v>88.46875</v>
      </c>
      <c r="P1652" s="7" t="str">
        <f t="shared" si="152"/>
        <v>music</v>
      </c>
      <c r="Q1652" s="7" t="str">
        <f t="shared" si="153"/>
        <v>pop</v>
      </c>
      <c r="R1652" t="s">
        <v>8292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50"/>
        <v>1.0075000000000001</v>
      </c>
      <c r="O1653" s="7">
        <f t="shared" si="151"/>
        <v>100.75</v>
      </c>
      <c r="P1653" s="7" t="str">
        <f t="shared" si="152"/>
        <v>music</v>
      </c>
      <c r="Q1653" s="7" t="str">
        <f t="shared" si="153"/>
        <v>pop</v>
      </c>
      <c r="R1653" t="s">
        <v>8292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50"/>
        <v>1.0066666666666666</v>
      </c>
      <c r="O1654" s="7">
        <f t="shared" si="151"/>
        <v>64.714285714285708</v>
      </c>
      <c r="P1654" s="7" t="str">
        <f t="shared" si="152"/>
        <v>music</v>
      </c>
      <c r="Q1654" s="7" t="str">
        <f t="shared" si="153"/>
        <v>pop</v>
      </c>
      <c r="R1654" t="s">
        <v>8292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50"/>
        <v>1.7423040000000001</v>
      </c>
      <c r="O1655" s="7">
        <f t="shared" si="151"/>
        <v>51.854285714285716</v>
      </c>
      <c r="P1655" s="7" t="str">
        <f t="shared" si="152"/>
        <v>music</v>
      </c>
      <c r="Q1655" s="7" t="str">
        <f t="shared" si="153"/>
        <v>pop</v>
      </c>
      <c r="R1655" t="s">
        <v>8292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50"/>
        <v>1.199090909090909</v>
      </c>
      <c r="O1656" s="7">
        <f t="shared" si="151"/>
        <v>38.794117647058826</v>
      </c>
      <c r="P1656" s="7" t="str">
        <f t="shared" si="152"/>
        <v>music</v>
      </c>
      <c r="Q1656" s="7" t="str">
        <f t="shared" si="153"/>
        <v>pop</v>
      </c>
      <c r="R1656" t="s">
        <v>8292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50"/>
        <v>1.4286666666666668</v>
      </c>
      <c r="O1657" s="7">
        <f t="shared" si="151"/>
        <v>44.645833333333336</v>
      </c>
      <c r="P1657" s="7" t="str">
        <f t="shared" si="152"/>
        <v>music</v>
      </c>
      <c r="Q1657" s="7" t="str">
        <f t="shared" si="153"/>
        <v>pop</v>
      </c>
      <c r="R1657" t="s">
        <v>8292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50"/>
        <v>1.0033493333333334</v>
      </c>
      <c r="O1658" s="7">
        <f t="shared" si="151"/>
        <v>156.77333333333334</v>
      </c>
      <c r="P1658" s="7" t="str">
        <f t="shared" si="152"/>
        <v>music</v>
      </c>
      <c r="Q1658" s="7" t="str">
        <f t="shared" si="153"/>
        <v>pop</v>
      </c>
      <c r="R1658" t="s">
        <v>8292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50"/>
        <v>1.0493380000000001</v>
      </c>
      <c r="O1659" s="7">
        <f t="shared" si="151"/>
        <v>118.70339366515837</v>
      </c>
      <c r="P1659" s="7" t="str">
        <f t="shared" si="152"/>
        <v>music</v>
      </c>
      <c r="Q1659" s="7" t="str">
        <f t="shared" si="153"/>
        <v>pop</v>
      </c>
      <c r="R1659" t="s">
        <v>8292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50"/>
        <v>1.3223333333333334</v>
      </c>
      <c r="O1660" s="7">
        <f t="shared" si="151"/>
        <v>74.149532710280369</v>
      </c>
      <c r="P1660" s="7" t="str">
        <f t="shared" si="152"/>
        <v>music</v>
      </c>
      <c r="Q1660" s="7" t="str">
        <f t="shared" si="153"/>
        <v>pop</v>
      </c>
      <c r="R1660" t="s">
        <v>8292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50"/>
        <v>1.1279999999999999</v>
      </c>
      <c r="O1661" s="7">
        <f t="shared" si="151"/>
        <v>12.533333333333333</v>
      </c>
      <c r="P1661" s="7" t="str">
        <f t="shared" si="152"/>
        <v>music</v>
      </c>
      <c r="Q1661" s="7" t="str">
        <f t="shared" si="153"/>
        <v>pop</v>
      </c>
      <c r="R1661" t="s">
        <v>8292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50"/>
        <v>12.5375</v>
      </c>
      <c r="O1662" s="7">
        <f t="shared" si="151"/>
        <v>27.861111111111111</v>
      </c>
      <c r="P1662" s="7" t="str">
        <f t="shared" si="152"/>
        <v>music</v>
      </c>
      <c r="Q1662" s="7" t="str">
        <f t="shared" si="153"/>
        <v>pop</v>
      </c>
      <c r="R1662" t="s">
        <v>8292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50"/>
        <v>1.0250632911392406</v>
      </c>
      <c r="O1663" s="7">
        <f t="shared" si="151"/>
        <v>80.178217821782184</v>
      </c>
      <c r="P1663" s="7" t="str">
        <f t="shared" si="152"/>
        <v>music</v>
      </c>
      <c r="Q1663" s="7" t="str">
        <f t="shared" si="153"/>
        <v>pop</v>
      </c>
      <c r="R1663" t="s">
        <v>8292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50"/>
        <v>1.026375</v>
      </c>
      <c r="O1664" s="7">
        <f t="shared" si="151"/>
        <v>132.43548387096774</v>
      </c>
      <c r="P1664" s="7" t="str">
        <f t="shared" si="152"/>
        <v>music</v>
      </c>
      <c r="Q1664" s="7" t="str">
        <f t="shared" si="153"/>
        <v>pop</v>
      </c>
      <c r="R1664" t="s">
        <v>8292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50"/>
        <v>1.08</v>
      </c>
      <c r="O1665" s="7">
        <f t="shared" si="151"/>
        <v>33.75</v>
      </c>
      <c r="P1665" s="7" t="str">
        <f t="shared" si="152"/>
        <v>music</v>
      </c>
      <c r="Q1665" s="7" t="str">
        <f t="shared" si="153"/>
        <v>pop</v>
      </c>
      <c r="R1665" t="s">
        <v>8292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ref="N1666:N1729" si="156">E1666/D1666</f>
        <v>1.2240879999999998</v>
      </c>
      <c r="O1666" s="7">
        <f t="shared" ref="O1666:O1729" si="157">E1666/L1666</f>
        <v>34.384494382022467</v>
      </c>
      <c r="P1666" s="7" t="str">
        <f t="shared" si="152"/>
        <v>music</v>
      </c>
      <c r="Q1666" s="7" t="str">
        <f t="shared" si="153"/>
        <v>pop</v>
      </c>
      <c r="R1666" t="s">
        <v>8292</v>
      </c>
      <c r="S1666" s="13">
        <f t="shared" si="154"/>
        <v>40939.761782407411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si="156"/>
        <v>1.1945714285714286</v>
      </c>
      <c r="O1667" s="7">
        <f t="shared" si="157"/>
        <v>44.956989247311824</v>
      </c>
      <c r="P1667" s="7" t="str">
        <f t="shared" ref="P1667:P1730" si="158">LEFT(R1667, SEARCH("/",R1667)-1)</f>
        <v>music</v>
      </c>
      <c r="Q1667" s="7" t="str">
        <f t="shared" ref="Q1667:Q1730" si="159">RIGHT(R1667,LEN(R1667)-SEARCH("/",R1667))</f>
        <v>pop</v>
      </c>
      <c r="R1667" t="s">
        <v>8292</v>
      </c>
      <c r="S1667" s="13">
        <f t="shared" ref="S1667:S1730" si="160">J1667/(60*60*24)+DATE(1970,1,1)</f>
        <v>40564.649456018517</v>
      </c>
      <c r="T1667" s="13">
        <f t="shared" ref="T1667:T1730" si="161">I1667/(60*60*24)+DATE(1970,1,1)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56"/>
        <v>1.6088</v>
      </c>
      <c r="O1668" s="7">
        <f t="shared" si="157"/>
        <v>41.04081632653061</v>
      </c>
      <c r="P1668" s="7" t="str">
        <f t="shared" si="158"/>
        <v>music</v>
      </c>
      <c r="Q1668" s="7" t="str">
        <f t="shared" si="159"/>
        <v>pop</v>
      </c>
      <c r="R1668" t="s">
        <v>8292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56"/>
        <v>1.2685294117647059</v>
      </c>
      <c r="O1669" s="7">
        <f t="shared" si="157"/>
        <v>52.597560975609753</v>
      </c>
      <c r="P1669" s="7" t="str">
        <f t="shared" si="158"/>
        <v>music</v>
      </c>
      <c r="Q1669" s="7" t="str">
        <f t="shared" si="159"/>
        <v>pop</v>
      </c>
      <c r="R1669" t="s">
        <v>8292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56"/>
        <v>1.026375</v>
      </c>
      <c r="O1670" s="7">
        <f t="shared" si="157"/>
        <v>70.784482758620683</v>
      </c>
      <c r="P1670" s="7" t="str">
        <f t="shared" si="158"/>
        <v>music</v>
      </c>
      <c r="Q1670" s="7" t="str">
        <f t="shared" si="159"/>
        <v>pop</v>
      </c>
      <c r="R1670" t="s">
        <v>8292</v>
      </c>
      <c r="S1670" s="13">
        <f t="shared" si="160"/>
        <v>40845.149756944447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56"/>
        <v>1.3975</v>
      </c>
      <c r="O1671" s="7">
        <f t="shared" si="157"/>
        <v>53.75</v>
      </c>
      <c r="P1671" s="7" t="str">
        <f t="shared" si="158"/>
        <v>music</v>
      </c>
      <c r="Q1671" s="7" t="str">
        <f t="shared" si="159"/>
        <v>pop</v>
      </c>
      <c r="R1671" t="s">
        <v>8292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56"/>
        <v>1.026</v>
      </c>
      <c r="O1672" s="7">
        <f t="shared" si="157"/>
        <v>44.608695652173914</v>
      </c>
      <c r="P1672" s="7" t="str">
        <f t="shared" si="158"/>
        <v>music</v>
      </c>
      <c r="Q1672" s="7" t="str">
        <f t="shared" si="159"/>
        <v>pop</v>
      </c>
      <c r="R1672" t="s">
        <v>8292</v>
      </c>
      <c r="S1672" s="13">
        <f t="shared" si="160"/>
        <v>40313.930543981478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56"/>
        <v>1.0067349999999999</v>
      </c>
      <c r="O1673" s="7">
        <f t="shared" si="157"/>
        <v>26.148961038961041</v>
      </c>
      <c r="P1673" s="7" t="str">
        <f t="shared" si="158"/>
        <v>music</v>
      </c>
      <c r="Q1673" s="7" t="str">
        <f t="shared" si="159"/>
        <v>pop</v>
      </c>
      <c r="R1673" t="s">
        <v>8292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56"/>
        <v>1.1294117647058823</v>
      </c>
      <c r="O1674" s="7">
        <f t="shared" si="157"/>
        <v>39.183673469387756</v>
      </c>
      <c r="P1674" s="7" t="str">
        <f t="shared" si="158"/>
        <v>music</v>
      </c>
      <c r="Q1674" s="7" t="str">
        <f t="shared" si="159"/>
        <v>pop</v>
      </c>
      <c r="R1674" t="s">
        <v>8292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56"/>
        <v>1.2809523809523808</v>
      </c>
      <c r="O1675" s="7">
        <f t="shared" si="157"/>
        <v>45.593220338983052</v>
      </c>
      <c r="P1675" s="7" t="str">
        <f t="shared" si="158"/>
        <v>music</v>
      </c>
      <c r="Q1675" s="7" t="str">
        <f t="shared" si="159"/>
        <v>pop</v>
      </c>
      <c r="R1675" t="s">
        <v>8292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56"/>
        <v>2.0169999999999999</v>
      </c>
      <c r="O1676" s="7">
        <f t="shared" si="157"/>
        <v>89.247787610619469</v>
      </c>
      <c r="P1676" s="7" t="str">
        <f t="shared" si="158"/>
        <v>music</v>
      </c>
      <c r="Q1676" s="7" t="str">
        <f t="shared" si="159"/>
        <v>pop</v>
      </c>
      <c r="R1676" t="s">
        <v>8292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56"/>
        <v>1.37416</v>
      </c>
      <c r="O1677" s="7">
        <f t="shared" si="157"/>
        <v>40.416470588235299</v>
      </c>
      <c r="P1677" s="7" t="str">
        <f t="shared" si="158"/>
        <v>music</v>
      </c>
      <c r="Q1677" s="7" t="str">
        <f t="shared" si="159"/>
        <v>pop</v>
      </c>
      <c r="R1677" t="s">
        <v>8292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56"/>
        <v>1.1533333333333333</v>
      </c>
      <c r="O1678" s="7">
        <f t="shared" si="157"/>
        <v>82.38095238095238</v>
      </c>
      <c r="P1678" s="7" t="str">
        <f t="shared" si="158"/>
        <v>music</v>
      </c>
      <c r="Q1678" s="7" t="str">
        <f t="shared" si="159"/>
        <v>pop</v>
      </c>
      <c r="R1678" t="s">
        <v>8292</v>
      </c>
      <c r="S1678" s="13">
        <f t="shared" si="160"/>
        <v>40973.726238425923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56"/>
        <v>1.1166666666666667</v>
      </c>
      <c r="O1679" s="7">
        <f t="shared" si="157"/>
        <v>159.52380952380952</v>
      </c>
      <c r="P1679" s="7" t="str">
        <f t="shared" si="158"/>
        <v>music</v>
      </c>
      <c r="Q1679" s="7" t="str">
        <f t="shared" si="159"/>
        <v>pop</v>
      </c>
      <c r="R1679" t="s">
        <v>8292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56"/>
        <v>1.1839999999999999</v>
      </c>
      <c r="O1680" s="7">
        <f t="shared" si="157"/>
        <v>36.244897959183675</v>
      </c>
      <c r="P1680" s="7" t="str">
        <f t="shared" si="158"/>
        <v>music</v>
      </c>
      <c r="Q1680" s="7" t="str">
        <f t="shared" si="159"/>
        <v>pop</v>
      </c>
      <c r="R1680" t="s">
        <v>8292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56"/>
        <v>1.75</v>
      </c>
      <c r="O1681" s="7">
        <f t="shared" si="157"/>
        <v>62.5</v>
      </c>
      <c r="P1681" s="7" t="str">
        <f t="shared" si="158"/>
        <v>music</v>
      </c>
      <c r="Q1681" s="7" t="str">
        <f t="shared" si="159"/>
        <v>pop</v>
      </c>
      <c r="R1681" t="s">
        <v>8292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56"/>
        <v>1.175</v>
      </c>
      <c r="O1682" s="7">
        <f t="shared" si="157"/>
        <v>47</v>
      </c>
      <c r="P1682" s="7" t="str">
        <f t="shared" si="158"/>
        <v>music</v>
      </c>
      <c r="Q1682" s="7" t="str">
        <f t="shared" si="159"/>
        <v>pop</v>
      </c>
      <c r="R1682" t="s">
        <v>8292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56"/>
        <v>1.0142212307692309</v>
      </c>
      <c r="O1683" s="7">
        <f t="shared" si="157"/>
        <v>74.575090497737563</v>
      </c>
      <c r="P1683" s="7" t="str">
        <f t="shared" si="158"/>
        <v>music</v>
      </c>
      <c r="Q1683" s="7" t="str">
        <f t="shared" si="159"/>
        <v>faith</v>
      </c>
      <c r="R1683" t="s">
        <v>8293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56"/>
        <v>0</v>
      </c>
      <c r="O1684" s="7" t="e">
        <f t="shared" si="157"/>
        <v>#DIV/0!</v>
      </c>
      <c r="P1684" s="7" t="str">
        <f t="shared" si="158"/>
        <v>music</v>
      </c>
      <c r="Q1684" s="7" t="str">
        <f t="shared" si="159"/>
        <v>faith</v>
      </c>
      <c r="R1684" t="s">
        <v>8293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56"/>
        <v>0.21714285714285714</v>
      </c>
      <c r="O1685" s="7">
        <f t="shared" si="157"/>
        <v>76</v>
      </c>
      <c r="P1685" s="7" t="str">
        <f t="shared" si="158"/>
        <v>music</v>
      </c>
      <c r="Q1685" s="7" t="str">
        <f t="shared" si="159"/>
        <v>faith</v>
      </c>
      <c r="R1685" t="s">
        <v>8293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56"/>
        <v>1.0912500000000001</v>
      </c>
      <c r="O1686" s="7">
        <f t="shared" si="157"/>
        <v>86.43564356435644</v>
      </c>
      <c r="P1686" s="7" t="str">
        <f t="shared" si="158"/>
        <v>music</v>
      </c>
      <c r="Q1686" s="7" t="str">
        <f t="shared" si="159"/>
        <v>faith</v>
      </c>
      <c r="R1686" t="s">
        <v>8293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56"/>
        <v>1.0285714285714285</v>
      </c>
      <c r="O1687" s="7">
        <f t="shared" si="157"/>
        <v>24</v>
      </c>
      <c r="P1687" s="7" t="str">
        <f t="shared" si="158"/>
        <v>music</v>
      </c>
      <c r="Q1687" s="7" t="str">
        <f t="shared" si="159"/>
        <v>faith</v>
      </c>
      <c r="R1687" t="s">
        <v>8293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56"/>
        <v>3.5999999999999999E-3</v>
      </c>
      <c r="O1688" s="7">
        <f t="shared" si="157"/>
        <v>18</v>
      </c>
      <c r="P1688" s="7" t="str">
        <f t="shared" si="158"/>
        <v>music</v>
      </c>
      <c r="Q1688" s="7" t="str">
        <f t="shared" si="159"/>
        <v>faith</v>
      </c>
      <c r="R1688" t="s">
        <v>8293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56"/>
        <v>0.3125</v>
      </c>
      <c r="O1689" s="7">
        <f t="shared" si="157"/>
        <v>80.128205128205124</v>
      </c>
      <c r="P1689" s="7" t="str">
        <f t="shared" si="158"/>
        <v>music</v>
      </c>
      <c r="Q1689" s="7" t="str">
        <f t="shared" si="159"/>
        <v>faith</v>
      </c>
      <c r="R1689" t="s">
        <v>8293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56"/>
        <v>0.443</v>
      </c>
      <c r="O1690" s="7">
        <f t="shared" si="157"/>
        <v>253.14285714285714</v>
      </c>
      <c r="P1690" s="7" t="str">
        <f t="shared" si="158"/>
        <v>music</v>
      </c>
      <c r="Q1690" s="7" t="str">
        <f t="shared" si="159"/>
        <v>faith</v>
      </c>
      <c r="R1690" t="s">
        <v>8293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56"/>
        <v>1</v>
      </c>
      <c r="O1691" s="7">
        <f t="shared" si="157"/>
        <v>171.42857142857142</v>
      </c>
      <c r="P1691" s="7" t="str">
        <f t="shared" si="158"/>
        <v>music</v>
      </c>
      <c r="Q1691" s="7" t="str">
        <f t="shared" si="159"/>
        <v>faith</v>
      </c>
      <c r="R1691" t="s">
        <v>8293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56"/>
        <v>0.254</v>
      </c>
      <c r="O1692" s="7">
        <f t="shared" si="157"/>
        <v>57.727272727272727</v>
      </c>
      <c r="P1692" s="7" t="str">
        <f t="shared" si="158"/>
        <v>music</v>
      </c>
      <c r="Q1692" s="7" t="str">
        <f t="shared" si="159"/>
        <v>faith</v>
      </c>
      <c r="R1692" t="s">
        <v>8293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56"/>
        <v>0.33473333333333333</v>
      </c>
      <c r="O1693" s="7">
        <f t="shared" si="157"/>
        <v>264.26315789473682</v>
      </c>
      <c r="P1693" s="7" t="str">
        <f t="shared" si="158"/>
        <v>music</v>
      </c>
      <c r="Q1693" s="7" t="str">
        <f t="shared" si="159"/>
        <v>faith</v>
      </c>
      <c r="R1693" t="s">
        <v>8293</v>
      </c>
      <c r="S1693" s="13">
        <f t="shared" si="160"/>
        <v>42795.701481481483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56"/>
        <v>0.47799999999999998</v>
      </c>
      <c r="O1694" s="7">
        <f t="shared" si="157"/>
        <v>159.33333333333334</v>
      </c>
      <c r="P1694" s="7" t="str">
        <f t="shared" si="158"/>
        <v>music</v>
      </c>
      <c r="Q1694" s="7" t="str">
        <f t="shared" si="159"/>
        <v>faith</v>
      </c>
      <c r="R1694" t="s">
        <v>8293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56"/>
        <v>9.3333333333333338E-2</v>
      </c>
      <c r="O1695" s="7">
        <f t="shared" si="157"/>
        <v>35</v>
      </c>
      <c r="P1695" s="7" t="str">
        <f t="shared" si="158"/>
        <v>music</v>
      </c>
      <c r="Q1695" s="7" t="str">
        <f t="shared" si="159"/>
        <v>faith</v>
      </c>
      <c r="R1695" t="s">
        <v>8293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56"/>
        <v>5.0000000000000001E-4</v>
      </c>
      <c r="O1696" s="7">
        <f t="shared" si="157"/>
        <v>5</v>
      </c>
      <c r="P1696" s="7" t="str">
        <f t="shared" si="158"/>
        <v>music</v>
      </c>
      <c r="Q1696" s="7" t="str">
        <f t="shared" si="159"/>
        <v>faith</v>
      </c>
      <c r="R1696" t="s">
        <v>8293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56"/>
        <v>0.11708333333333333</v>
      </c>
      <c r="O1697" s="7">
        <f t="shared" si="157"/>
        <v>61.086956521739133</v>
      </c>
      <c r="P1697" s="7" t="str">
        <f t="shared" si="158"/>
        <v>music</v>
      </c>
      <c r="Q1697" s="7" t="str">
        <f t="shared" si="159"/>
        <v>faith</v>
      </c>
      <c r="R1697" t="s">
        <v>8293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56"/>
        <v>0</v>
      </c>
      <c r="O1698" s="7" t="e">
        <f t="shared" si="157"/>
        <v>#DIV/0!</v>
      </c>
      <c r="P1698" s="7" t="str">
        <f t="shared" si="158"/>
        <v>music</v>
      </c>
      <c r="Q1698" s="7" t="str">
        <f t="shared" si="159"/>
        <v>faith</v>
      </c>
      <c r="R1698" t="s">
        <v>8293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56"/>
        <v>0.20208000000000001</v>
      </c>
      <c r="O1699" s="7">
        <f t="shared" si="157"/>
        <v>114.81818181818181</v>
      </c>
      <c r="P1699" s="7" t="str">
        <f t="shared" si="158"/>
        <v>music</v>
      </c>
      <c r="Q1699" s="7" t="str">
        <f t="shared" si="159"/>
        <v>faith</v>
      </c>
      <c r="R1699" t="s">
        <v>8293</v>
      </c>
      <c r="S1699" s="13">
        <f t="shared" si="160"/>
        <v>42805.032962962963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56"/>
        <v>0</v>
      </c>
      <c r="O1700" s="7" t="e">
        <f t="shared" si="157"/>
        <v>#DIV/0!</v>
      </c>
      <c r="P1700" s="7" t="str">
        <f t="shared" si="158"/>
        <v>music</v>
      </c>
      <c r="Q1700" s="7" t="str">
        <f t="shared" si="159"/>
        <v>faith</v>
      </c>
      <c r="R1700" t="s">
        <v>8293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56"/>
        <v>4.2311459353574929E-2</v>
      </c>
      <c r="O1701" s="7">
        <f t="shared" si="157"/>
        <v>54</v>
      </c>
      <c r="P1701" s="7" t="str">
        <f t="shared" si="158"/>
        <v>music</v>
      </c>
      <c r="Q1701" s="7" t="str">
        <f t="shared" si="159"/>
        <v>faith</v>
      </c>
      <c r="R1701" t="s">
        <v>8293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56"/>
        <v>0.2606</v>
      </c>
      <c r="O1702" s="7">
        <f t="shared" si="157"/>
        <v>65.974683544303801</v>
      </c>
      <c r="P1702" s="7" t="str">
        <f t="shared" si="158"/>
        <v>music</v>
      </c>
      <c r="Q1702" s="7" t="str">
        <f t="shared" si="159"/>
        <v>faith</v>
      </c>
      <c r="R1702" t="s">
        <v>8293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56"/>
        <v>1.9801980198019802E-3</v>
      </c>
      <c r="O1703" s="7">
        <f t="shared" si="157"/>
        <v>5</v>
      </c>
      <c r="P1703" s="7" t="str">
        <f t="shared" si="158"/>
        <v>music</v>
      </c>
      <c r="Q1703" s="7" t="str">
        <f t="shared" si="159"/>
        <v>faith</v>
      </c>
      <c r="R1703" t="s">
        <v>8293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56"/>
        <v>6.0606060606060605E-5</v>
      </c>
      <c r="O1704" s="7">
        <f t="shared" si="157"/>
        <v>1</v>
      </c>
      <c r="P1704" s="7" t="str">
        <f t="shared" si="158"/>
        <v>music</v>
      </c>
      <c r="Q1704" s="7" t="str">
        <f t="shared" si="159"/>
        <v>faith</v>
      </c>
      <c r="R1704" t="s">
        <v>8293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56"/>
        <v>1.0200000000000001E-2</v>
      </c>
      <c r="O1705" s="7">
        <f t="shared" si="157"/>
        <v>25.5</v>
      </c>
      <c r="P1705" s="7" t="str">
        <f t="shared" si="158"/>
        <v>music</v>
      </c>
      <c r="Q1705" s="7" t="str">
        <f t="shared" si="159"/>
        <v>faith</v>
      </c>
      <c r="R1705" t="s">
        <v>8293</v>
      </c>
      <c r="S1705" s="13">
        <f t="shared" si="160"/>
        <v>42187.281678240739</v>
      </c>
      <c r="T1705" s="13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56"/>
        <v>0.65100000000000002</v>
      </c>
      <c r="O1706" s="7">
        <f t="shared" si="157"/>
        <v>118.36363636363636</v>
      </c>
      <c r="P1706" s="7" t="str">
        <f t="shared" si="158"/>
        <v>music</v>
      </c>
      <c r="Q1706" s="7" t="str">
        <f t="shared" si="159"/>
        <v>faith</v>
      </c>
      <c r="R1706" t="s">
        <v>8293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56"/>
        <v>0</v>
      </c>
      <c r="O1707" s="7" t="e">
        <f t="shared" si="157"/>
        <v>#DIV/0!</v>
      </c>
      <c r="P1707" s="7" t="str">
        <f t="shared" si="158"/>
        <v>music</v>
      </c>
      <c r="Q1707" s="7" t="str">
        <f t="shared" si="159"/>
        <v>faith</v>
      </c>
      <c r="R1707" t="s">
        <v>8293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56"/>
        <v>0</v>
      </c>
      <c r="O1708" s="7" t="e">
        <f t="shared" si="157"/>
        <v>#DIV/0!</v>
      </c>
      <c r="P1708" s="7" t="str">
        <f t="shared" si="158"/>
        <v>music</v>
      </c>
      <c r="Q1708" s="7" t="str">
        <f t="shared" si="159"/>
        <v>faith</v>
      </c>
      <c r="R1708" t="s">
        <v>8293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56"/>
        <v>9.74E-2</v>
      </c>
      <c r="O1709" s="7">
        <f t="shared" si="157"/>
        <v>54.111111111111114</v>
      </c>
      <c r="P1709" s="7" t="str">
        <f t="shared" si="158"/>
        <v>music</v>
      </c>
      <c r="Q1709" s="7" t="str">
        <f t="shared" si="159"/>
        <v>faith</v>
      </c>
      <c r="R1709" t="s">
        <v>8293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56"/>
        <v>0</v>
      </c>
      <c r="O1710" s="7" t="e">
        <f t="shared" si="157"/>
        <v>#DIV/0!</v>
      </c>
      <c r="P1710" s="7" t="str">
        <f t="shared" si="158"/>
        <v>music</v>
      </c>
      <c r="Q1710" s="7" t="str">
        <f t="shared" si="159"/>
        <v>faith</v>
      </c>
      <c r="R1710" t="s">
        <v>8293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56"/>
        <v>4.8571428571428571E-2</v>
      </c>
      <c r="O1711" s="7">
        <f t="shared" si="157"/>
        <v>21.25</v>
      </c>
      <c r="P1711" s="7" t="str">
        <f t="shared" si="158"/>
        <v>music</v>
      </c>
      <c r="Q1711" s="7" t="str">
        <f t="shared" si="159"/>
        <v>faith</v>
      </c>
      <c r="R1711" t="s">
        <v>8293</v>
      </c>
      <c r="S1711" s="13">
        <f t="shared" si="160"/>
        <v>41841.563819444447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56"/>
        <v>6.7999999999999996E-3</v>
      </c>
      <c r="O1712" s="7">
        <f t="shared" si="157"/>
        <v>34</v>
      </c>
      <c r="P1712" s="7" t="str">
        <f t="shared" si="158"/>
        <v>music</v>
      </c>
      <c r="Q1712" s="7" t="str">
        <f t="shared" si="159"/>
        <v>faith</v>
      </c>
      <c r="R1712" t="s">
        <v>8293</v>
      </c>
      <c r="S1712" s="13">
        <f t="shared" si="160"/>
        <v>42341.591296296298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56"/>
        <v>0.105</v>
      </c>
      <c r="O1713" s="7">
        <f t="shared" si="157"/>
        <v>525</v>
      </c>
      <c r="P1713" s="7" t="str">
        <f t="shared" si="158"/>
        <v>music</v>
      </c>
      <c r="Q1713" s="7" t="str">
        <f t="shared" si="159"/>
        <v>faith</v>
      </c>
      <c r="R1713" t="s">
        <v>8293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56"/>
        <v>0</v>
      </c>
      <c r="O1714" s="7" t="e">
        <f t="shared" si="157"/>
        <v>#DIV/0!</v>
      </c>
      <c r="P1714" s="7" t="str">
        <f t="shared" si="158"/>
        <v>music</v>
      </c>
      <c r="Q1714" s="7" t="str">
        <f t="shared" si="159"/>
        <v>faith</v>
      </c>
      <c r="R1714" t="s">
        <v>8293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56"/>
        <v>1.6666666666666666E-2</v>
      </c>
      <c r="O1715" s="7">
        <f t="shared" si="157"/>
        <v>50</v>
      </c>
      <c r="P1715" s="7" t="str">
        <f t="shared" si="158"/>
        <v>music</v>
      </c>
      <c r="Q1715" s="7" t="str">
        <f t="shared" si="159"/>
        <v>faith</v>
      </c>
      <c r="R1715" t="s">
        <v>8293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56"/>
        <v>7.868E-2</v>
      </c>
      <c r="O1716" s="7">
        <f t="shared" si="157"/>
        <v>115.70588235294117</v>
      </c>
      <c r="P1716" s="7" t="str">
        <f t="shared" si="158"/>
        <v>music</v>
      </c>
      <c r="Q1716" s="7" t="str">
        <f t="shared" si="159"/>
        <v>faith</v>
      </c>
      <c r="R1716" t="s">
        <v>8293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56"/>
        <v>2.2000000000000001E-3</v>
      </c>
      <c r="O1717" s="7">
        <f t="shared" si="157"/>
        <v>5.5</v>
      </c>
      <c r="P1717" s="7" t="str">
        <f t="shared" si="158"/>
        <v>music</v>
      </c>
      <c r="Q1717" s="7" t="str">
        <f t="shared" si="159"/>
        <v>faith</v>
      </c>
      <c r="R1717" t="s">
        <v>8293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56"/>
        <v>7.4999999999999997E-2</v>
      </c>
      <c r="O1718" s="7">
        <f t="shared" si="157"/>
        <v>50</v>
      </c>
      <c r="P1718" s="7" t="str">
        <f t="shared" si="158"/>
        <v>music</v>
      </c>
      <c r="Q1718" s="7" t="str">
        <f t="shared" si="159"/>
        <v>faith</v>
      </c>
      <c r="R1718" t="s">
        <v>8293</v>
      </c>
      <c r="S1718" s="13">
        <f t="shared" si="160"/>
        <v>42673.577534722222</v>
      </c>
      <c r="T1718" s="13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56"/>
        <v>0.42725880551301687</v>
      </c>
      <c r="O1719" s="7">
        <f t="shared" si="157"/>
        <v>34.024390243902438</v>
      </c>
      <c r="P1719" s="7" t="str">
        <f t="shared" si="158"/>
        <v>music</v>
      </c>
      <c r="Q1719" s="7" t="str">
        <f t="shared" si="159"/>
        <v>faith</v>
      </c>
      <c r="R1719" t="s">
        <v>8293</v>
      </c>
      <c r="S1719" s="13">
        <f t="shared" si="160"/>
        <v>42460.981921296298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56"/>
        <v>2.142857142857143E-3</v>
      </c>
      <c r="O1720" s="7">
        <f t="shared" si="157"/>
        <v>37.5</v>
      </c>
      <c r="P1720" s="7" t="str">
        <f t="shared" si="158"/>
        <v>music</v>
      </c>
      <c r="Q1720" s="7" t="str">
        <f t="shared" si="159"/>
        <v>faith</v>
      </c>
      <c r="R1720" t="s">
        <v>8293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56"/>
        <v>8.7500000000000008E-3</v>
      </c>
      <c r="O1721" s="7">
        <f t="shared" si="157"/>
        <v>11.666666666666666</v>
      </c>
      <c r="P1721" s="7" t="str">
        <f t="shared" si="158"/>
        <v>music</v>
      </c>
      <c r="Q1721" s="7" t="str">
        <f t="shared" si="159"/>
        <v>faith</v>
      </c>
      <c r="R1721" t="s">
        <v>8293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56"/>
        <v>5.6250000000000001E-2</v>
      </c>
      <c r="O1722" s="7">
        <f t="shared" si="157"/>
        <v>28.125</v>
      </c>
      <c r="P1722" s="7" t="str">
        <f t="shared" si="158"/>
        <v>music</v>
      </c>
      <c r="Q1722" s="7" t="str">
        <f t="shared" si="159"/>
        <v>faith</v>
      </c>
      <c r="R1722" t="s">
        <v>8293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56"/>
        <v>0</v>
      </c>
      <c r="O1723" s="7" t="e">
        <f t="shared" si="157"/>
        <v>#DIV/0!</v>
      </c>
      <c r="P1723" s="7" t="str">
        <f t="shared" si="158"/>
        <v>music</v>
      </c>
      <c r="Q1723" s="7" t="str">
        <f t="shared" si="159"/>
        <v>faith</v>
      </c>
      <c r="R1723" t="s">
        <v>8293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56"/>
        <v>3.4722222222222224E-4</v>
      </c>
      <c r="O1724" s="7">
        <f t="shared" si="157"/>
        <v>1</v>
      </c>
      <c r="P1724" s="7" t="str">
        <f t="shared" si="158"/>
        <v>music</v>
      </c>
      <c r="Q1724" s="7" t="str">
        <f t="shared" si="159"/>
        <v>faith</v>
      </c>
      <c r="R1724" t="s">
        <v>8293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56"/>
        <v>6.5000000000000002E-2</v>
      </c>
      <c r="O1725" s="7">
        <f t="shared" si="157"/>
        <v>216.66666666666666</v>
      </c>
      <c r="P1725" s="7" t="str">
        <f t="shared" si="158"/>
        <v>music</v>
      </c>
      <c r="Q1725" s="7" t="str">
        <f t="shared" si="159"/>
        <v>faith</v>
      </c>
      <c r="R1725" t="s">
        <v>8293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56"/>
        <v>5.8333333333333336E-3</v>
      </c>
      <c r="O1726" s="7">
        <f t="shared" si="157"/>
        <v>8.75</v>
      </c>
      <c r="P1726" s="7" t="str">
        <f t="shared" si="158"/>
        <v>music</v>
      </c>
      <c r="Q1726" s="7" t="str">
        <f t="shared" si="159"/>
        <v>faith</v>
      </c>
      <c r="R1726" t="s">
        <v>8293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56"/>
        <v>0.10181818181818182</v>
      </c>
      <c r="O1727" s="7">
        <f t="shared" si="157"/>
        <v>62.222222222222221</v>
      </c>
      <c r="P1727" s="7" t="str">
        <f t="shared" si="158"/>
        <v>music</v>
      </c>
      <c r="Q1727" s="7" t="str">
        <f t="shared" si="159"/>
        <v>faith</v>
      </c>
      <c r="R1727" t="s">
        <v>8293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56"/>
        <v>0.33784615384615385</v>
      </c>
      <c r="O1728" s="7">
        <f t="shared" si="157"/>
        <v>137.25</v>
      </c>
      <c r="P1728" s="7" t="str">
        <f t="shared" si="158"/>
        <v>music</v>
      </c>
      <c r="Q1728" s="7" t="str">
        <f t="shared" si="159"/>
        <v>faith</v>
      </c>
      <c r="R1728" t="s">
        <v>8293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56"/>
        <v>3.3333333333333332E-4</v>
      </c>
      <c r="O1729" s="7">
        <f t="shared" si="157"/>
        <v>1</v>
      </c>
      <c r="P1729" s="7" t="str">
        <f t="shared" si="158"/>
        <v>music</v>
      </c>
      <c r="Q1729" s="7" t="str">
        <f t="shared" si="159"/>
        <v>faith</v>
      </c>
      <c r="R1729" t="s">
        <v>8293</v>
      </c>
      <c r="S1729" s="13">
        <f t="shared" si="160"/>
        <v>42044.927974537037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ref="N1730:N1793" si="162">E1730/D1730</f>
        <v>0.68400000000000005</v>
      </c>
      <c r="O1730" s="7">
        <f t="shared" ref="O1730:O1793" si="163">E1730/L1730</f>
        <v>122.14285714285714</v>
      </c>
      <c r="P1730" s="7" t="str">
        <f t="shared" si="158"/>
        <v>music</v>
      </c>
      <c r="Q1730" s="7" t="str">
        <f t="shared" si="159"/>
        <v>faith</v>
      </c>
      <c r="R1730" t="s">
        <v>8293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si="162"/>
        <v>0</v>
      </c>
      <c r="O1731" s="7" t="e">
        <f t="shared" si="163"/>
        <v>#DIV/0!</v>
      </c>
      <c r="P1731" s="7" t="str">
        <f t="shared" ref="P1731:P1794" si="164">LEFT(R1731, SEARCH("/",R1731)-1)</f>
        <v>music</v>
      </c>
      <c r="Q1731" s="7" t="str">
        <f t="shared" ref="Q1731:Q1794" si="165">RIGHT(R1731,LEN(R1731)-SEARCH("/",R1731))</f>
        <v>faith</v>
      </c>
      <c r="R1731" t="s">
        <v>8293</v>
      </c>
      <c r="S1731" s="13">
        <f t="shared" ref="S1731:S1794" si="166">J1731/(60*60*24)+DATE(1970,1,1)</f>
        <v>42471.052152777775</v>
      </c>
      <c r="T1731" s="13">
        <f t="shared" ref="T1731:T1794" si="167">I1731/(60*60*24)+DATE(1970,1,1)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62"/>
        <v>0</v>
      </c>
      <c r="O1732" s="7" t="e">
        <f t="shared" si="163"/>
        <v>#DIV/0!</v>
      </c>
      <c r="P1732" s="7" t="str">
        <f t="shared" si="164"/>
        <v>music</v>
      </c>
      <c r="Q1732" s="7" t="str">
        <f t="shared" si="165"/>
        <v>faith</v>
      </c>
      <c r="R1732" t="s">
        <v>8293</v>
      </c>
      <c r="S1732" s="13">
        <f t="shared" si="166"/>
        <v>42272.087766203702</v>
      </c>
      <c r="T1732" s="13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62"/>
        <v>0</v>
      </c>
      <c r="O1733" s="7" t="e">
        <f t="shared" si="163"/>
        <v>#DIV/0!</v>
      </c>
      <c r="P1733" s="7" t="str">
        <f t="shared" si="164"/>
        <v>music</v>
      </c>
      <c r="Q1733" s="7" t="str">
        <f t="shared" si="165"/>
        <v>faith</v>
      </c>
      <c r="R1733" t="s">
        <v>8293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62"/>
        <v>0</v>
      </c>
      <c r="O1734" s="7" t="e">
        <f t="shared" si="163"/>
        <v>#DIV/0!</v>
      </c>
      <c r="P1734" s="7" t="str">
        <f t="shared" si="164"/>
        <v>music</v>
      </c>
      <c r="Q1734" s="7" t="str">
        <f t="shared" si="165"/>
        <v>faith</v>
      </c>
      <c r="R1734" t="s">
        <v>8293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62"/>
        <v>0</v>
      </c>
      <c r="O1735" s="7" t="e">
        <f t="shared" si="163"/>
        <v>#DIV/0!</v>
      </c>
      <c r="P1735" s="7" t="str">
        <f t="shared" si="164"/>
        <v>music</v>
      </c>
      <c r="Q1735" s="7" t="str">
        <f t="shared" si="165"/>
        <v>faith</v>
      </c>
      <c r="R1735" t="s">
        <v>8293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62"/>
        <v>2.2222222222222223E-4</v>
      </c>
      <c r="O1736" s="7">
        <f t="shared" si="163"/>
        <v>1</v>
      </c>
      <c r="P1736" s="7" t="str">
        <f t="shared" si="164"/>
        <v>music</v>
      </c>
      <c r="Q1736" s="7" t="str">
        <f t="shared" si="165"/>
        <v>faith</v>
      </c>
      <c r="R1736" t="s">
        <v>8293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62"/>
        <v>0.11</v>
      </c>
      <c r="O1737" s="7">
        <f t="shared" si="163"/>
        <v>55</v>
      </c>
      <c r="P1737" s="7" t="str">
        <f t="shared" si="164"/>
        <v>music</v>
      </c>
      <c r="Q1737" s="7" t="str">
        <f t="shared" si="165"/>
        <v>faith</v>
      </c>
      <c r="R1737" t="s">
        <v>8293</v>
      </c>
      <c r="S1737" s="13">
        <f t="shared" si="166"/>
        <v>42559.81417824074</v>
      </c>
      <c r="T1737" s="13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62"/>
        <v>7.3333333333333332E-3</v>
      </c>
      <c r="O1738" s="7">
        <f t="shared" si="163"/>
        <v>22</v>
      </c>
      <c r="P1738" s="7" t="str">
        <f t="shared" si="164"/>
        <v>music</v>
      </c>
      <c r="Q1738" s="7" t="str">
        <f t="shared" si="165"/>
        <v>faith</v>
      </c>
      <c r="R1738" t="s">
        <v>8293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62"/>
        <v>0.21249999999999999</v>
      </c>
      <c r="O1739" s="7">
        <f t="shared" si="163"/>
        <v>56.666666666666664</v>
      </c>
      <c r="P1739" s="7" t="str">
        <f t="shared" si="164"/>
        <v>music</v>
      </c>
      <c r="Q1739" s="7" t="str">
        <f t="shared" si="165"/>
        <v>faith</v>
      </c>
      <c r="R1739" t="s">
        <v>8293</v>
      </c>
      <c r="S1739" s="13">
        <f t="shared" si="166"/>
        <v>42175.948981481481</v>
      </c>
      <c r="T1739" s="13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62"/>
        <v>4.0000000000000001E-3</v>
      </c>
      <c r="O1740" s="7">
        <f t="shared" si="163"/>
        <v>20</v>
      </c>
      <c r="P1740" s="7" t="str">
        <f t="shared" si="164"/>
        <v>music</v>
      </c>
      <c r="Q1740" s="7" t="str">
        <f t="shared" si="165"/>
        <v>faith</v>
      </c>
      <c r="R1740" t="s">
        <v>8293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62"/>
        <v>1E-3</v>
      </c>
      <c r="O1741" s="7">
        <f t="shared" si="163"/>
        <v>1</v>
      </c>
      <c r="P1741" s="7" t="str">
        <f t="shared" si="164"/>
        <v>music</v>
      </c>
      <c r="Q1741" s="7" t="str">
        <f t="shared" si="165"/>
        <v>faith</v>
      </c>
      <c r="R1741" t="s">
        <v>8293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62"/>
        <v>0</v>
      </c>
      <c r="O1742" s="7" t="e">
        <f t="shared" si="163"/>
        <v>#DIV/0!</v>
      </c>
      <c r="P1742" s="7" t="str">
        <f t="shared" si="164"/>
        <v>music</v>
      </c>
      <c r="Q1742" s="7" t="str">
        <f t="shared" si="165"/>
        <v>faith</v>
      </c>
      <c r="R1742" t="s">
        <v>8293</v>
      </c>
      <c r="S1742" s="13">
        <f t="shared" si="166"/>
        <v>42171.817384259259</v>
      </c>
      <c r="T1742" s="13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62"/>
        <v>1.1083333333333334</v>
      </c>
      <c r="O1743" s="7">
        <f t="shared" si="163"/>
        <v>25.576923076923077</v>
      </c>
      <c r="P1743" s="7" t="str">
        <f t="shared" si="164"/>
        <v>photography</v>
      </c>
      <c r="Q1743" s="7" t="str">
        <f t="shared" si="165"/>
        <v>photobooks</v>
      </c>
      <c r="R1743" t="s">
        <v>8285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62"/>
        <v>1.0874999999999999</v>
      </c>
      <c r="O1744" s="7">
        <f t="shared" si="163"/>
        <v>63.970588235294116</v>
      </c>
      <c r="P1744" s="7" t="str">
        <f t="shared" si="164"/>
        <v>photography</v>
      </c>
      <c r="Q1744" s="7" t="str">
        <f t="shared" si="165"/>
        <v>photobooks</v>
      </c>
      <c r="R1744" t="s">
        <v>8285</v>
      </c>
      <c r="S1744" s="13">
        <f t="shared" si="166"/>
        <v>42710.876967592594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62"/>
        <v>1.0041666666666667</v>
      </c>
      <c r="O1745" s="7">
        <f t="shared" si="163"/>
        <v>89.925373134328353</v>
      </c>
      <c r="P1745" s="7" t="str">
        <f t="shared" si="164"/>
        <v>photography</v>
      </c>
      <c r="Q1745" s="7" t="str">
        <f t="shared" si="165"/>
        <v>photobooks</v>
      </c>
      <c r="R1745" t="s">
        <v>8285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62"/>
        <v>1.1845454545454546</v>
      </c>
      <c r="O1746" s="7">
        <f t="shared" si="163"/>
        <v>93.071428571428569</v>
      </c>
      <c r="P1746" s="7" t="str">
        <f t="shared" si="164"/>
        <v>photography</v>
      </c>
      <c r="Q1746" s="7" t="str">
        <f t="shared" si="165"/>
        <v>photobooks</v>
      </c>
      <c r="R1746" t="s">
        <v>8285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62"/>
        <v>1.1401428571428571</v>
      </c>
      <c r="O1747" s="7">
        <f t="shared" si="163"/>
        <v>89.674157303370791</v>
      </c>
      <c r="P1747" s="7" t="str">
        <f t="shared" si="164"/>
        <v>photography</v>
      </c>
      <c r="Q1747" s="7" t="str">
        <f t="shared" si="165"/>
        <v>photobooks</v>
      </c>
      <c r="R1747" t="s">
        <v>8285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62"/>
        <v>1.4810000000000001</v>
      </c>
      <c r="O1748" s="7">
        <f t="shared" si="163"/>
        <v>207.61682242990653</v>
      </c>
      <c r="P1748" s="7" t="str">
        <f t="shared" si="164"/>
        <v>photography</v>
      </c>
      <c r="Q1748" s="7" t="str">
        <f t="shared" si="165"/>
        <v>photobooks</v>
      </c>
      <c r="R1748" t="s">
        <v>8285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62"/>
        <v>1.0495555555555556</v>
      </c>
      <c r="O1749" s="7">
        <f t="shared" si="163"/>
        <v>59.408805031446541</v>
      </c>
      <c r="P1749" s="7" t="str">
        <f t="shared" si="164"/>
        <v>photography</v>
      </c>
      <c r="Q1749" s="7" t="str">
        <f t="shared" si="165"/>
        <v>photobooks</v>
      </c>
      <c r="R1749" t="s">
        <v>8285</v>
      </c>
      <c r="S1749" s="13">
        <f t="shared" si="166"/>
        <v>42292.435532407406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62"/>
        <v>1.29948</v>
      </c>
      <c r="O1750" s="7">
        <f t="shared" si="163"/>
        <v>358.97237569060775</v>
      </c>
      <c r="P1750" s="7" t="str">
        <f t="shared" si="164"/>
        <v>photography</v>
      </c>
      <c r="Q1750" s="7" t="str">
        <f t="shared" si="165"/>
        <v>photobooks</v>
      </c>
      <c r="R1750" t="s">
        <v>8285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62"/>
        <v>1.2348756218905472</v>
      </c>
      <c r="O1751" s="7">
        <f t="shared" si="163"/>
        <v>94.736641221374043</v>
      </c>
      <c r="P1751" s="7" t="str">
        <f t="shared" si="164"/>
        <v>photography</v>
      </c>
      <c r="Q1751" s="7" t="str">
        <f t="shared" si="165"/>
        <v>photobooks</v>
      </c>
      <c r="R1751" t="s">
        <v>8285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62"/>
        <v>2.0162</v>
      </c>
      <c r="O1752" s="7">
        <f t="shared" si="163"/>
        <v>80.647999999999996</v>
      </c>
      <c r="P1752" s="7" t="str">
        <f t="shared" si="164"/>
        <v>photography</v>
      </c>
      <c r="Q1752" s="7" t="str">
        <f t="shared" si="165"/>
        <v>photobooks</v>
      </c>
      <c r="R1752" t="s">
        <v>8285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62"/>
        <v>1.0289999999999999</v>
      </c>
      <c r="O1753" s="7">
        <f t="shared" si="163"/>
        <v>168.68852459016392</v>
      </c>
      <c r="P1753" s="7" t="str">
        <f t="shared" si="164"/>
        <v>photography</v>
      </c>
      <c r="Q1753" s="7" t="str">
        <f t="shared" si="165"/>
        <v>photobooks</v>
      </c>
      <c r="R1753" t="s">
        <v>8285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62"/>
        <v>2.6016666666666666</v>
      </c>
      <c r="O1754" s="7">
        <f t="shared" si="163"/>
        <v>34.68888888888889</v>
      </c>
      <c r="P1754" s="7" t="str">
        <f t="shared" si="164"/>
        <v>photography</v>
      </c>
      <c r="Q1754" s="7" t="str">
        <f t="shared" si="165"/>
        <v>photobooks</v>
      </c>
      <c r="R1754" t="s">
        <v>8285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62"/>
        <v>1.08</v>
      </c>
      <c r="O1755" s="7">
        <f t="shared" si="163"/>
        <v>462.85714285714283</v>
      </c>
      <c r="P1755" s="7" t="str">
        <f t="shared" si="164"/>
        <v>photography</v>
      </c>
      <c r="Q1755" s="7" t="str">
        <f t="shared" si="165"/>
        <v>photobooks</v>
      </c>
      <c r="R1755" t="s">
        <v>8285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62"/>
        <v>1.1052941176470588</v>
      </c>
      <c r="O1756" s="7">
        <f t="shared" si="163"/>
        <v>104.38888888888889</v>
      </c>
      <c r="P1756" s="7" t="str">
        <f t="shared" si="164"/>
        <v>photography</v>
      </c>
      <c r="Q1756" s="7" t="str">
        <f t="shared" si="165"/>
        <v>photobooks</v>
      </c>
      <c r="R1756" t="s">
        <v>8285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62"/>
        <v>1.2</v>
      </c>
      <c r="O1757" s="7">
        <f t="shared" si="163"/>
        <v>7.5</v>
      </c>
      <c r="P1757" s="7" t="str">
        <f t="shared" si="164"/>
        <v>photography</v>
      </c>
      <c r="Q1757" s="7" t="str">
        <f t="shared" si="165"/>
        <v>photobooks</v>
      </c>
      <c r="R1757" t="s">
        <v>8285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62"/>
        <v>1.0282909090909091</v>
      </c>
      <c r="O1758" s="7">
        <f t="shared" si="163"/>
        <v>47.13</v>
      </c>
      <c r="P1758" s="7" t="str">
        <f t="shared" si="164"/>
        <v>photography</v>
      </c>
      <c r="Q1758" s="7" t="str">
        <f t="shared" si="165"/>
        <v>photobooks</v>
      </c>
      <c r="R1758" t="s">
        <v>8285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62"/>
        <v>1.1599999999999999</v>
      </c>
      <c r="O1759" s="7">
        <f t="shared" si="163"/>
        <v>414.28571428571428</v>
      </c>
      <c r="P1759" s="7" t="str">
        <f t="shared" si="164"/>
        <v>photography</v>
      </c>
      <c r="Q1759" s="7" t="str">
        <f t="shared" si="165"/>
        <v>photobooks</v>
      </c>
      <c r="R1759" t="s">
        <v>8285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62"/>
        <v>1.147</v>
      </c>
      <c r="O1760" s="7">
        <f t="shared" si="163"/>
        <v>42.481481481481481</v>
      </c>
      <c r="P1760" s="7" t="str">
        <f t="shared" si="164"/>
        <v>photography</v>
      </c>
      <c r="Q1760" s="7" t="str">
        <f t="shared" si="165"/>
        <v>photobooks</v>
      </c>
      <c r="R1760" t="s">
        <v>8285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62"/>
        <v>1.0660000000000001</v>
      </c>
      <c r="O1761" s="7">
        <f t="shared" si="163"/>
        <v>108.77551020408163</v>
      </c>
      <c r="P1761" s="7" t="str">
        <f t="shared" si="164"/>
        <v>photography</v>
      </c>
      <c r="Q1761" s="7" t="str">
        <f t="shared" si="165"/>
        <v>photobooks</v>
      </c>
      <c r="R1761" t="s">
        <v>8285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62"/>
        <v>1.6544000000000001</v>
      </c>
      <c r="O1762" s="7">
        <f t="shared" si="163"/>
        <v>81.098039215686271</v>
      </c>
      <c r="P1762" s="7" t="str">
        <f t="shared" si="164"/>
        <v>photography</v>
      </c>
      <c r="Q1762" s="7" t="str">
        <f t="shared" si="165"/>
        <v>photobooks</v>
      </c>
      <c r="R1762" t="s">
        <v>8285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62"/>
        <v>1.55</v>
      </c>
      <c r="O1763" s="7">
        <f t="shared" si="163"/>
        <v>51.666666666666664</v>
      </c>
      <c r="P1763" s="7" t="str">
        <f t="shared" si="164"/>
        <v>photography</v>
      </c>
      <c r="Q1763" s="7" t="str">
        <f t="shared" si="165"/>
        <v>photobooks</v>
      </c>
      <c r="R1763" t="s">
        <v>8285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62"/>
        <v>8.85</v>
      </c>
      <c r="O1764" s="7">
        <f t="shared" si="163"/>
        <v>35.4</v>
      </c>
      <c r="P1764" s="7" t="str">
        <f t="shared" si="164"/>
        <v>photography</v>
      </c>
      <c r="Q1764" s="7" t="str">
        <f t="shared" si="165"/>
        <v>photobooks</v>
      </c>
      <c r="R1764" t="s">
        <v>8285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62"/>
        <v>1.0190833333333333</v>
      </c>
      <c r="O1765" s="7">
        <f t="shared" si="163"/>
        <v>103.63559322033899</v>
      </c>
      <c r="P1765" s="7" t="str">
        <f t="shared" si="164"/>
        <v>photography</v>
      </c>
      <c r="Q1765" s="7" t="str">
        <f t="shared" si="165"/>
        <v>photobooks</v>
      </c>
      <c r="R1765" t="s">
        <v>8285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62"/>
        <v>0.19600000000000001</v>
      </c>
      <c r="O1766" s="7">
        <f t="shared" si="163"/>
        <v>55.282051282051285</v>
      </c>
      <c r="P1766" s="7" t="str">
        <f t="shared" si="164"/>
        <v>photography</v>
      </c>
      <c r="Q1766" s="7" t="str">
        <f t="shared" si="165"/>
        <v>photobooks</v>
      </c>
      <c r="R1766" t="s">
        <v>8285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62"/>
        <v>0.59467839999999994</v>
      </c>
      <c r="O1767" s="7">
        <f t="shared" si="163"/>
        <v>72.16970873786407</v>
      </c>
      <c r="P1767" s="7" t="str">
        <f t="shared" si="164"/>
        <v>photography</v>
      </c>
      <c r="Q1767" s="7" t="str">
        <f t="shared" si="165"/>
        <v>photobooks</v>
      </c>
      <c r="R1767" t="s">
        <v>8285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62"/>
        <v>0</v>
      </c>
      <c r="O1768" s="7" t="e">
        <f t="shared" si="163"/>
        <v>#DIV/0!</v>
      </c>
      <c r="P1768" s="7" t="str">
        <f t="shared" si="164"/>
        <v>photography</v>
      </c>
      <c r="Q1768" s="7" t="str">
        <f t="shared" si="165"/>
        <v>photobooks</v>
      </c>
      <c r="R1768" t="s">
        <v>8285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62"/>
        <v>0.4572</v>
      </c>
      <c r="O1769" s="7">
        <f t="shared" si="163"/>
        <v>58.615384615384613</v>
      </c>
      <c r="P1769" s="7" t="str">
        <f t="shared" si="164"/>
        <v>photography</v>
      </c>
      <c r="Q1769" s="7" t="str">
        <f t="shared" si="165"/>
        <v>photobooks</v>
      </c>
      <c r="R1769" t="s">
        <v>8285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62"/>
        <v>3.7400000000000003E-2</v>
      </c>
      <c r="O1770" s="7">
        <f t="shared" si="163"/>
        <v>12.466666666666667</v>
      </c>
      <c r="P1770" s="7" t="str">
        <f t="shared" si="164"/>
        <v>photography</v>
      </c>
      <c r="Q1770" s="7" t="str">
        <f t="shared" si="165"/>
        <v>photobooks</v>
      </c>
      <c r="R1770" t="s">
        <v>8285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62"/>
        <v>2.7025E-2</v>
      </c>
      <c r="O1771" s="7">
        <f t="shared" si="163"/>
        <v>49.136363636363633</v>
      </c>
      <c r="P1771" s="7" t="str">
        <f t="shared" si="164"/>
        <v>photography</v>
      </c>
      <c r="Q1771" s="7" t="str">
        <f t="shared" si="165"/>
        <v>photobooks</v>
      </c>
      <c r="R1771" t="s">
        <v>8285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62"/>
        <v>0.56514285714285717</v>
      </c>
      <c r="O1772" s="7">
        <f t="shared" si="163"/>
        <v>150.5</v>
      </c>
      <c r="P1772" s="7" t="str">
        <f t="shared" si="164"/>
        <v>photography</v>
      </c>
      <c r="Q1772" s="7" t="str">
        <f t="shared" si="165"/>
        <v>photobooks</v>
      </c>
      <c r="R1772" t="s">
        <v>8285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62"/>
        <v>0.21309523809523809</v>
      </c>
      <c r="O1773" s="7">
        <f t="shared" si="163"/>
        <v>35.799999999999997</v>
      </c>
      <c r="P1773" s="7" t="str">
        <f t="shared" si="164"/>
        <v>photography</v>
      </c>
      <c r="Q1773" s="7" t="str">
        <f t="shared" si="165"/>
        <v>photobooks</v>
      </c>
      <c r="R1773" t="s">
        <v>8285</v>
      </c>
      <c r="S1773" s="13">
        <f t="shared" si="166"/>
        <v>41905.979629629626</v>
      </c>
      <c r="T1773" s="13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62"/>
        <v>0.156</v>
      </c>
      <c r="O1774" s="7">
        <f t="shared" si="163"/>
        <v>45.157894736842103</v>
      </c>
      <c r="P1774" s="7" t="str">
        <f t="shared" si="164"/>
        <v>photography</v>
      </c>
      <c r="Q1774" s="7" t="str">
        <f t="shared" si="165"/>
        <v>photobooks</v>
      </c>
      <c r="R1774" t="s">
        <v>8285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62"/>
        <v>6.2566666666666673E-2</v>
      </c>
      <c r="O1775" s="7">
        <f t="shared" si="163"/>
        <v>98.78947368421052</v>
      </c>
      <c r="P1775" s="7" t="str">
        <f t="shared" si="164"/>
        <v>photography</v>
      </c>
      <c r="Q1775" s="7" t="str">
        <f t="shared" si="165"/>
        <v>photobooks</v>
      </c>
      <c r="R1775" t="s">
        <v>8285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62"/>
        <v>0.4592</v>
      </c>
      <c r="O1776" s="7">
        <f t="shared" si="163"/>
        <v>88.307692307692307</v>
      </c>
      <c r="P1776" s="7" t="str">
        <f t="shared" si="164"/>
        <v>photography</v>
      </c>
      <c r="Q1776" s="7" t="str">
        <f t="shared" si="165"/>
        <v>photobooks</v>
      </c>
      <c r="R1776" t="s">
        <v>8285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62"/>
        <v>0.65101538461538466</v>
      </c>
      <c r="O1777" s="7">
        <f t="shared" si="163"/>
        <v>170.62903225806451</v>
      </c>
      <c r="P1777" s="7" t="str">
        <f t="shared" si="164"/>
        <v>photography</v>
      </c>
      <c r="Q1777" s="7" t="str">
        <f t="shared" si="165"/>
        <v>photobooks</v>
      </c>
      <c r="R1777" t="s">
        <v>8285</v>
      </c>
      <c r="S1777" s="13">
        <f t="shared" si="166"/>
        <v>41891.976388888885</v>
      </c>
      <c r="T1777" s="13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62"/>
        <v>6.7000000000000004E-2</v>
      </c>
      <c r="O1778" s="7">
        <f t="shared" si="163"/>
        <v>83.75</v>
      </c>
      <c r="P1778" s="7" t="str">
        <f t="shared" si="164"/>
        <v>photography</v>
      </c>
      <c r="Q1778" s="7" t="str">
        <f t="shared" si="165"/>
        <v>photobooks</v>
      </c>
      <c r="R1778" t="s">
        <v>8285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62"/>
        <v>0.135625</v>
      </c>
      <c r="O1779" s="7">
        <f t="shared" si="163"/>
        <v>65.099999999999994</v>
      </c>
      <c r="P1779" s="7" t="str">
        <f t="shared" si="164"/>
        <v>photography</v>
      </c>
      <c r="Q1779" s="7" t="str">
        <f t="shared" si="165"/>
        <v>photobooks</v>
      </c>
      <c r="R1779" t="s">
        <v>8285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62"/>
        <v>1.9900000000000001E-2</v>
      </c>
      <c r="O1780" s="7">
        <f t="shared" si="163"/>
        <v>66.333333333333329</v>
      </c>
      <c r="P1780" s="7" t="str">
        <f t="shared" si="164"/>
        <v>photography</v>
      </c>
      <c r="Q1780" s="7" t="str">
        <f t="shared" si="165"/>
        <v>photobooks</v>
      </c>
      <c r="R1780" t="s">
        <v>8285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62"/>
        <v>0.36236363636363639</v>
      </c>
      <c r="O1781" s="7">
        <f t="shared" si="163"/>
        <v>104.89473684210526</v>
      </c>
      <c r="P1781" s="7" t="str">
        <f t="shared" si="164"/>
        <v>photography</v>
      </c>
      <c r="Q1781" s="7" t="str">
        <f t="shared" si="165"/>
        <v>photobooks</v>
      </c>
      <c r="R1781" t="s">
        <v>8285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62"/>
        <v>0.39743333333333336</v>
      </c>
      <c r="O1782" s="7">
        <f t="shared" si="163"/>
        <v>78.440789473684205</v>
      </c>
      <c r="P1782" s="7" t="str">
        <f t="shared" si="164"/>
        <v>photography</v>
      </c>
      <c r="Q1782" s="7" t="str">
        <f t="shared" si="165"/>
        <v>photobooks</v>
      </c>
      <c r="R1782" t="s">
        <v>8285</v>
      </c>
      <c r="S1782" s="13">
        <f t="shared" si="166"/>
        <v>42493.600810185184</v>
      </c>
      <c r="T1782" s="13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62"/>
        <v>0.25763636363636366</v>
      </c>
      <c r="O1783" s="7">
        <f t="shared" si="163"/>
        <v>59.041666666666664</v>
      </c>
      <c r="P1783" s="7" t="str">
        <f t="shared" si="164"/>
        <v>photography</v>
      </c>
      <c r="Q1783" s="7" t="str">
        <f t="shared" si="165"/>
        <v>photobooks</v>
      </c>
      <c r="R1783" t="s">
        <v>8285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62"/>
        <v>0.15491428571428573</v>
      </c>
      <c r="O1784" s="7">
        <f t="shared" si="163"/>
        <v>71.34210526315789</v>
      </c>
      <c r="P1784" s="7" t="str">
        <f t="shared" si="164"/>
        <v>photography</v>
      </c>
      <c r="Q1784" s="7" t="str">
        <f t="shared" si="165"/>
        <v>photobooks</v>
      </c>
      <c r="R1784" t="s">
        <v>8285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62"/>
        <v>0.236925</v>
      </c>
      <c r="O1785" s="7">
        <f t="shared" si="163"/>
        <v>51.227027027027027</v>
      </c>
      <c r="P1785" s="7" t="str">
        <f t="shared" si="164"/>
        <v>photography</v>
      </c>
      <c r="Q1785" s="7" t="str">
        <f t="shared" si="165"/>
        <v>photobooks</v>
      </c>
      <c r="R1785" t="s">
        <v>8285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62"/>
        <v>0.39760000000000001</v>
      </c>
      <c r="O1786" s="7">
        <f t="shared" si="163"/>
        <v>60.242424242424242</v>
      </c>
      <c r="P1786" s="7" t="str">
        <f t="shared" si="164"/>
        <v>photography</v>
      </c>
      <c r="Q1786" s="7" t="str">
        <f t="shared" si="165"/>
        <v>photobooks</v>
      </c>
      <c r="R1786" t="s">
        <v>8285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62"/>
        <v>0.20220833333333332</v>
      </c>
      <c r="O1787" s="7">
        <f t="shared" si="163"/>
        <v>44.935185185185183</v>
      </c>
      <c r="P1787" s="7" t="str">
        <f t="shared" si="164"/>
        <v>photography</v>
      </c>
      <c r="Q1787" s="7" t="str">
        <f t="shared" si="165"/>
        <v>photobooks</v>
      </c>
      <c r="R1787" t="s">
        <v>8285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62"/>
        <v>0.47631578947368419</v>
      </c>
      <c r="O1788" s="7">
        <f t="shared" si="163"/>
        <v>31.206896551724139</v>
      </c>
      <c r="P1788" s="7" t="str">
        <f t="shared" si="164"/>
        <v>photography</v>
      </c>
      <c r="Q1788" s="7" t="str">
        <f t="shared" si="165"/>
        <v>photobooks</v>
      </c>
      <c r="R1788" t="s">
        <v>8285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62"/>
        <v>0.15329999999999999</v>
      </c>
      <c r="O1789" s="7">
        <f t="shared" si="163"/>
        <v>63.875</v>
      </c>
      <c r="P1789" s="7" t="str">
        <f t="shared" si="164"/>
        <v>photography</v>
      </c>
      <c r="Q1789" s="7" t="str">
        <f t="shared" si="165"/>
        <v>photobooks</v>
      </c>
      <c r="R1789" t="s">
        <v>8285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62"/>
        <v>1.3818181818181818E-2</v>
      </c>
      <c r="O1790" s="7">
        <f t="shared" si="163"/>
        <v>19</v>
      </c>
      <c r="P1790" s="7" t="str">
        <f t="shared" si="164"/>
        <v>photography</v>
      </c>
      <c r="Q1790" s="7" t="str">
        <f t="shared" si="165"/>
        <v>photobooks</v>
      </c>
      <c r="R1790" t="s">
        <v>8285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62"/>
        <v>5.0000000000000001E-3</v>
      </c>
      <c r="O1791" s="7">
        <f t="shared" si="163"/>
        <v>10</v>
      </c>
      <c r="P1791" s="7" t="str">
        <f t="shared" si="164"/>
        <v>photography</v>
      </c>
      <c r="Q1791" s="7" t="str">
        <f t="shared" si="165"/>
        <v>photobooks</v>
      </c>
      <c r="R1791" t="s">
        <v>8285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62"/>
        <v>4.9575757575757579E-2</v>
      </c>
      <c r="O1792" s="7">
        <f t="shared" si="163"/>
        <v>109.06666666666666</v>
      </c>
      <c r="P1792" s="7" t="str">
        <f t="shared" si="164"/>
        <v>photography</v>
      </c>
      <c r="Q1792" s="7" t="str">
        <f t="shared" si="165"/>
        <v>photobooks</v>
      </c>
      <c r="R1792" t="s">
        <v>8285</v>
      </c>
      <c r="S1792" s="13">
        <f t="shared" si="166"/>
        <v>42010.674513888887</v>
      </c>
      <c r="T1792" s="13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62"/>
        <v>3.5666666666666666E-2</v>
      </c>
      <c r="O1793" s="7">
        <f t="shared" si="163"/>
        <v>26.75</v>
      </c>
      <c r="P1793" s="7" t="str">
        <f t="shared" si="164"/>
        <v>photography</v>
      </c>
      <c r="Q1793" s="7" t="str">
        <f t="shared" si="165"/>
        <v>photobooks</v>
      </c>
      <c r="R1793" t="s">
        <v>8285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ref="N1794:N1857" si="168">E1794/D1794</f>
        <v>0.61124000000000001</v>
      </c>
      <c r="O1794" s="7">
        <f t="shared" ref="O1794:O1857" si="169">E1794/L1794</f>
        <v>109.93525179856115</v>
      </c>
      <c r="P1794" s="7" t="str">
        <f t="shared" si="164"/>
        <v>photography</v>
      </c>
      <c r="Q1794" s="7" t="str">
        <f t="shared" si="165"/>
        <v>photobooks</v>
      </c>
      <c r="R1794" t="s">
        <v>8285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si="168"/>
        <v>1.3333333333333334E-2</v>
      </c>
      <c r="O1795" s="7">
        <f t="shared" si="169"/>
        <v>20</v>
      </c>
      <c r="P1795" s="7" t="str">
        <f t="shared" ref="P1795:P1858" si="170">LEFT(R1795, SEARCH("/",R1795)-1)</f>
        <v>photography</v>
      </c>
      <c r="Q1795" s="7" t="str">
        <f t="shared" ref="Q1795:Q1858" si="171">RIGHT(R1795,LEN(R1795)-SEARCH("/",R1795))</f>
        <v>photobooks</v>
      </c>
      <c r="R1795" t="s">
        <v>8285</v>
      </c>
      <c r="S1795" s="13">
        <f t="shared" ref="S1795:S1858" si="172">J1795/(60*60*24)+DATE(1970,1,1)</f>
        <v>41940.891666666663</v>
      </c>
      <c r="T1795" s="13">
        <f t="shared" ref="T1795:T1858" si="173">I1795/(60*60*24)+DATE(1970,1,1)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68"/>
        <v>0.11077777777777778</v>
      </c>
      <c r="O1796" s="7">
        <f t="shared" si="169"/>
        <v>55.388888888888886</v>
      </c>
      <c r="P1796" s="7" t="str">
        <f t="shared" si="170"/>
        <v>photography</v>
      </c>
      <c r="Q1796" s="7" t="str">
        <f t="shared" si="171"/>
        <v>photobooks</v>
      </c>
      <c r="R1796" t="s">
        <v>8285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68"/>
        <v>0.38735714285714284</v>
      </c>
      <c r="O1797" s="7">
        <f t="shared" si="169"/>
        <v>133.90123456790124</v>
      </c>
      <c r="P1797" s="7" t="str">
        <f t="shared" si="170"/>
        <v>photography</v>
      </c>
      <c r="Q1797" s="7" t="str">
        <f t="shared" si="171"/>
        <v>photobooks</v>
      </c>
      <c r="R1797" t="s">
        <v>8285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68"/>
        <v>0.22052631578947368</v>
      </c>
      <c r="O1798" s="7">
        <f t="shared" si="169"/>
        <v>48.720930232558139</v>
      </c>
      <c r="P1798" s="7" t="str">
        <f t="shared" si="170"/>
        <v>photography</v>
      </c>
      <c r="Q1798" s="7" t="str">
        <f t="shared" si="171"/>
        <v>photobooks</v>
      </c>
      <c r="R1798" t="s">
        <v>8285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68"/>
        <v>0.67549999999999999</v>
      </c>
      <c r="O1799" s="7">
        <f t="shared" si="169"/>
        <v>48.25</v>
      </c>
      <c r="P1799" s="7" t="str">
        <f t="shared" si="170"/>
        <v>photography</v>
      </c>
      <c r="Q1799" s="7" t="str">
        <f t="shared" si="171"/>
        <v>photobooks</v>
      </c>
      <c r="R1799" t="s">
        <v>8285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68"/>
        <v>0.136375</v>
      </c>
      <c r="O1800" s="7">
        <f t="shared" si="169"/>
        <v>58.972972972972975</v>
      </c>
      <c r="P1800" s="7" t="str">
        <f t="shared" si="170"/>
        <v>photography</v>
      </c>
      <c r="Q1800" s="7" t="str">
        <f t="shared" si="171"/>
        <v>photobooks</v>
      </c>
      <c r="R1800" t="s">
        <v>8285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68"/>
        <v>1.7457500000000001E-2</v>
      </c>
      <c r="O1801" s="7">
        <f t="shared" si="169"/>
        <v>11.638333333333334</v>
      </c>
      <c r="P1801" s="7" t="str">
        <f t="shared" si="170"/>
        <v>photography</v>
      </c>
      <c r="Q1801" s="7" t="str">
        <f t="shared" si="171"/>
        <v>photobooks</v>
      </c>
      <c r="R1801" t="s">
        <v>8285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68"/>
        <v>0.20449632511889321</v>
      </c>
      <c r="O1802" s="7">
        <f t="shared" si="169"/>
        <v>83.716814159292042</v>
      </c>
      <c r="P1802" s="7" t="str">
        <f t="shared" si="170"/>
        <v>photography</v>
      </c>
      <c r="Q1802" s="7" t="str">
        <f t="shared" si="171"/>
        <v>photobooks</v>
      </c>
      <c r="R1802" t="s">
        <v>8285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68"/>
        <v>0.13852941176470587</v>
      </c>
      <c r="O1803" s="7">
        <f t="shared" si="169"/>
        <v>63.648648648648646</v>
      </c>
      <c r="P1803" s="7" t="str">
        <f t="shared" si="170"/>
        <v>photography</v>
      </c>
      <c r="Q1803" s="7" t="str">
        <f t="shared" si="171"/>
        <v>photobooks</v>
      </c>
      <c r="R1803" t="s">
        <v>8285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68"/>
        <v>0.48485714285714288</v>
      </c>
      <c r="O1804" s="7">
        <f t="shared" si="169"/>
        <v>94.277777777777771</v>
      </c>
      <c r="P1804" s="7" t="str">
        <f t="shared" si="170"/>
        <v>photography</v>
      </c>
      <c r="Q1804" s="7" t="str">
        <f t="shared" si="171"/>
        <v>photobooks</v>
      </c>
      <c r="R1804" t="s">
        <v>8285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68"/>
        <v>0.308</v>
      </c>
      <c r="O1805" s="7">
        <f t="shared" si="169"/>
        <v>71.86666666666666</v>
      </c>
      <c r="P1805" s="7" t="str">
        <f t="shared" si="170"/>
        <v>photography</v>
      </c>
      <c r="Q1805" s="7" t="str">
        <f t="shared" si="171"/>
        <v>photobooks</v>
      </c>
      <c r="R1805" t="s">
        <v>8285</v>
      </c>
      <c r="S1805" s="13">
        <f t="shared" si="172"/>
        <v>42018.071550925924</v>
      </c>
      <c r="T1805" s="13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68"/>
        <v>0.35174193548387095</v>
      </c>
      <c r="O1806" s="7">
        <f t="shared" si="169"/>
        <v>104.84615384615384</v>
      </c>
      <c r="P1806" s="7" t="str">
        <f t="shared" si="170"/>
        <v>photography</v>
      </c>
      <c r="Q1806" s="7" t="str">
        <f t="shared" si="171"/>
        <v>photobooks</v>
      </c>
      <c r="R1806" t="s">
        <v>8285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68"/>
        <v>0.36404444444444445</v>
      </c>
      <c r="O1807" s="7">
        <f t="shared" si="169"/>
        <v>67.139344262295083</v>
      </c>
      <c r="P1807" s="7" t="str">
        <f t="shared" si="170"/>
        <v>photography</v>
      </c>
      <c r="Q1807" s="7" t="str">
        <f t="shared" si="171"/>
        <v>photobooks</v>
      </c>
      <c r="R1807" t="s">
        <v>8285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68"/>
        <v>2.955E-2</v>
      </c>
      <c r="O1808" s="7">
        <f t="shared" si="169"/>
        <v>73.875</v>
      </c>
      <c r="P1808" s="7" t="str">
        <f t="shared" si="170"/>
        <v>photography</v>
      </c>
      <c r="Q1808" s="7" t="str">
        <f t="shared" si="171"/>
        <v>photobooks</v>
      </c>
      <c r="R1808" t="s">
        <v>8285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68"/>
        <v>0.1106</v>
      </c>
      <c r="O1809" s="7">
        <f t="shared" si="169"/>
        <v>69.125</v>
      </c>
      <c r="P1809" s="7" t="str">
        <f t="shared" si="170"/>
        <v>photography</v>
      </c>
      <c r="Q1809" s="7" t="str">
        <f t="shared" si="171"/>
        <v>photobooks</v>
      </c>
      <c r="R1809" t="s">
        <v>8285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68"/>
        <v>0.41407142857142859</v>
      </c>
      <c r="O1810" s="7">
        <f t="shared" si="169"/>
        <v>120.77083333333333</v>
      </c>
      <c r="P1810" s="7" t="str">
        <f t="shared" si="170"/>
        <v>photography</v>
      </c>
      <c r="Q1810" s="7" t="str">
        <f t="shared" si="171"/>
        <v>photobooks</v>
      </c>
      <c r="R1810" t="s">
        <v>8285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68"/>
        <v>0.10857142857142857</v>
      </c>
      <c r="O1811" s="7">
        <f t="shared" si="169"/>
        <v>42.222222222222221</v>
      </c>
      <c r="P1811" s="7" t="str">
        <f t="shared" si="170"/>
        <v>photography</v>
      </c>
      <c r="Q1811" s="7" t="str">
        <f t="shared" si="171"/>
        <v>photobooks</v>
      </c>
      <c r="R1811" t="s">
        <v>8285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68"/>
        <v>3.3333333333333333E-2</v>
      </c>
      <c r="O1812" s="7">
        <f t="shared" si="169"/>
        <v>7.5</v>
      </c>
      <c r="P1812" s="7" t="str">
        <f t="shared" si="170"/>
        <v>photography</v>
      </c>
      <c r="Q1812" s="7" t="str">
        <f t="shared" si="171"/>
        <v>photobooks</v>
      </c>
      <c r="R1812" t="s">
        <v>8285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68"/>
        <v>7.407407407407407E-4</v>
      </c>
      <c r="O1813" s="7">
        <f t="shared" si="169"/>
        <v>1.5384615384615385</v>
      </c>
      <c r="P1813" s="7" t="str">
        <f t="shared" si="170"/>
        <v>photography</v>
      </c>
      <c r="Q1813" s="7" t="str">
        <f t="shared" si="171"/>
        <v>photobooks</v>
      </c>
      <c r="R1813" t="s">
        <v>8285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68"/>
        <v>0.13307692307692306</v>
      </c>
      <c r="O1814" s="7">
        <f t="shared" si="169"/>
        <v>37.608695652173914</v>
      </c>
      <c r="P1814" s="7" t="str">
        <f t="shared" si="170"/>
        <v>photography</v>
      </c>
      <c r="Q1814" s="7" t="str">
        <f t="shared" si="171"/>
        <v>photobooks</v>
      </c>
      <c r="R1814" t="s">
        <v>8285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68"/>
        <v>0</v>
      </c>
      <c r="O1815" s="7" t="e">
        <f t="shared" si="169"/>
        <v>#DIV/0!</v>
      </c>
      <c r="P1815" s="7" t="str">
        <f t="shared" si="170"/>
        <v>photography</v>
      </c>
      <c r="Q1815" s="7" t="str">
        <f t="shared" si="171"/>
        <v>photobooks</v>
      </c>
      <c r="R1815" t="s">
        <v>8285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68"/>
        <v>0.49183333333333334</v>
      </c>
      <c r="O1816" s="7">
        <f t="shared" si="169"/>
        <v>42.157142857142858</v>
      </c>
      <c r="P1816" s="7" t="str">
        <f t="shared" si="170"/>
        <v>photography</v>
      </c>
      <c r="Q1816" s="7" t="str">
        <f t="shared" si="171"/>
        <v>photobooks</v>
      </c>
      <c r="R1816" t="s">
        <v>8285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68"/>
        <v>0</v>
      </c>
      <c r="O1817" s="7" t="e">
        <f t="shared" si="169"/>
        <v>#DIV/0!</v>
      </c>
      <c r="P1817" s="7" t="str">
        <f t="shared" si="170"/>
        <v>photography</v>
      </c>
      <c r="Q1817" s="7" t="str">
        <f t="shared" si="171"/>
        <v>photobooks</v>
      </c>
      <c r="R1817" t="s">
        <v>8285</v>
      </c>
      <c r="S1817" s="13">
        <f t="shared" si="172"/>
        <v>42172.906678240739</v>
      </c>
      <c r="T1817" s="13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68"/>
        <v>2.036E-2</v>
      </c>
      <c r="O1818" s="7">
        <f t="shared" si="169"/>
        <v>84.833333333333329</v>
      </c>
      <c r="P1818" s="7" t="str">
        <f t="shared" si="170"/>
        <v>photography</v>
      </c>
      <c r="Q1818" s="7" t="str">
        <f t="shared" si="171"/>
        <v>photobooks</v>
      </c>
      <c r="R1818" t="s">
        <v>8285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68"/>
        <v>0.52327777777777773</v>
      </c>
      <c r="O1819" s="7">
        <f t="shared" si="169"/>
        <v>94.19</v>
      </c>
      <c r="P1819" s="7" t="str">
        <f t="shared" si="170"/>
        <v>photography</v>
      </c>
      <c r="Q1819" s="7" t="str">
        <f t="shared" si="171"/>
        <v>photobooks</v>
      </c>
      <c r="R1819" t="s">
        <v>8285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68"/>
        <v>0</v>
      </c>
      <c r="O1820" s="7" t="e">
        <f t="shared" si="169"/>
        <v>#DIV/0!</v>
      </c>
      <c r="P1820" s="7" t="str">
        <f t="shared" si="170"/>
        <v>photography</v>
      </c>
      <c r="Q1820" s="7" t="str">
        <f t="shared" si="171"/>
        <v>photobooks</v>
      </c>
      <c r="R1820" t="s">
        <v>8285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68"/>
        <v>2.0833333333333332E-2</v>
      </c>
      <c r="O1821" s="7">
        <f t="shared" si="169"/>
        <v>6.25</v>
      </c>
      <c r="P1821" s="7" t="str">
        <f t="shared" si="170"/>
        <v>photography</v>
      </c>
      <c r="Q1821" s="7" t="str">
        <f t="shared" si="171"/>
        <v>photobooks</v>
      </c>
      <c r="R1821" t="s">
        <v>8285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68"/>
        <v>6.565384615384616E-2</v>
      </c>
      <c r="O1822" s="7">
        <f t="shared" si="169"/>
        <v>213.375</v>
      </c>
      <c r="P1822" s="7" t="str">
        <f t="shared" si="170"/>
        <v>photography</v>
      </c>
      <c r="Q1822" s="7" t="str">
        <f t="shared" si="171"/>
        <v>photobooks</v>
      </c>
      <c r="R1822" t="s">
        <v>8285</v>
      </c>
      <c r="S1822" s="13">
        <f t="shared" si="172"/>
        <v>42065.084374999999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68"/>
        <v>1.3489</v>
      </c>
      <c r="O1823" s="7">
        <f t="shared" si="169"/>
        <v>59.162280701754383</v>
      </c>
      <c r="P1823" s="7" t="str">
        <f t="shared" si="170"/>
        <v>music</v>
      </c>
      <c r="Q1823" s="7" t="str">
        <f t="shared" si="171"/>
        <v>rock</v>
      </c>
      <c r="R1823" t="s">
        <v>8276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68"/>
        <v>1</v>
      </c>
      <c r="O1824" s="7">
        <f t="shared" si="169"/>
        <v>27.272727272727273</v>
      </c>
      <c r="P1824" s="7" t="str">
        <f t="shared" si="170"/>
        <v>music</v>
      </c>
      <c r="Q1824" s="7" t="str">
        <f t="shared" si="171"/>
        <v>rock</v>
      </c>
      <c r="R1824" t="s">
        <v>8276</v>
      </c>
      <c r="S1824" s="13">
        <f t="shared" si="172"/>
        <v>41634.797013888892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68"/>
        <v>1.1585714285714286</v>
      </c>
      <c r="O1825" s="7">
        <f t="shared" si="169"/>
        <v>24.575757575757574</v>
      </c>
      <c r="P1825" s="7" t="str">
        <f t="shared" si="170"/>
        <v>music</v>
      </c>
      <c r="Q1825" s="7" t="str">
        <f t="shared" si="171"/>
        <v>rock</v>
      </c>
      <c r="R1825" t="s">
        <v>8276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68"/>
        <v>1.0006666666666666</v>
      </c>
      <c r="O1826" s="7">
        <f t="shared" si="169"/>
        <v>75.05</v>
      </c>
      <c r="P1826" s="7" t="str">
        <f t="shared" si="170"/>
        <v>music</v>
      </c>
      <c r="Q1826" s="7" t="str">
        <f t="shared" si="171"/>
        <v>rock</v>
      </c>
      <c r="R1826" t="s">
        <v>8276</v>
      </c>
      <c r="S1826" s="13">
        <f t="shared" si="172"/>
        <v>41626.916284722218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68"/>
        <v>1.0505</v>
      </c>
      <c r="O1827" s="7">
        <f t="shared" si="169"/>
        <v>42.02</v>
      </c>
      <c r="P1827" s="7" t="str">
        <f t="shared" si="170"/>
        <v>music</v>
      </c>
      <c r="Q1827" s="7" t="str">
        <f t="shared" si="171"/>
        <v>rock</v>
      </c>
      <c r="R1827" t="s">
        <v>8276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68"/>
        <v>1.01</v>
      </c>
      <c r="O1828" s="7">
        <f t="shared" si="169"/>
        <v>53.157894736842103</v>
      </c>
      <c r="P1828" s="7" t="str">
        <f t="shared" si="170"/>
        <v>music</v>
      </c>
      <c r="Q1828" s="7" t="str">
        <f t="shared" si="171"/>
        <v>rock</v>
      </c>
      <c r="R1828" t="s">
        <v>8276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68"/>
        <v>1.0066250000000001</v>
      </c>
      <c r="O1829" s="7">
        <f t="shared" si="169"/>
        <v>83.885416666666671</v>
      </c>
      <c r="P1829" s="7" t="str">
        <f t="shared" si="170"/>
        <v>music</v>
      </c>
      <c r="Q1829" s="7" t="str">
        <f t="shared" si="171"/>
        <v>rock</v>
      </c>
      <c r="R1829" t="s">
        <v>8276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68"/>
        <v>1.0016</v>
      </c>
      <c r="O1830" s="7">
        <f t="shared" si="169"/>
        <v>417.33333333333331</v>
      </c>
      <c r="P1830" s="7" t="str">
        <f t="shared" si="170"/>
        <v>music</v>
      </c>
      <c r="Q1830" s="7" t="str">
        <f t="shared" si="171"/>
        <v>rock</v>
      </c>
      <c r="R1830" t="s">
        <v>8276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68"/>
        <v>1.6668333333333334</v>
      </c>
      <c r="O1831" s="7">
        <f t="shared" si="169"/>
        <v>75.765151515151516</v>
      </c>
      <c r="P1831" s="7" t="str">
        <f t="shared" si="170"/>
        <v>music</v>
      </c>
      <c r="Q1831" s="7" t="str">
        <f t="shared" si="171"/>
        <v>rock</v>
      </c>
      <c r="R1831" t="s">
        <v>8276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68"/>
        <v>1.0153333333333334</v>
      </c>
      <c r="O1832" s="7">
        <f t="shared" si="169"/>
        <v>67.389380530973455</v>
      </c>
      <c r="P1832" s="7" t="str">
        <f t="shared" si="170"/>
        <v>music</v>
      </c>
      <c r="Q1832" s="7" t="str">
        <f t="shared" si="171"/>
        <v>rock</v>
      </c>
      <c r="R1832" t="s">
        <v>8276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68"/>
        <v>1.03</v>
      </c>
      <c r="O1833" s="7">
        <f t="shared" si="169"/>
        <v>73.571428571428569</v>
      </c>
      <c r="P1833" s="7" t="str">
        <f t="shared" si="170"/>
        <v>music</v>
      </c>
      <c r="Q1833" s="7" t="str">
        <f t="shared" si="171"/>
        <v>rock</v>
      </c>
      <c r="R1833" t="s">
        <v>8276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68"/>
        <v>1.4285714285714286</v>
      </c>
      <c r="O1834" s="7">
        <f t="shared" si="169"/>
        <v>25</v>
      </c>
      <c r="P1834" s="7" t="str">
        <f t="shared" si="170"/>
        <v>music</v>
      </c>
      <c r="Q1834" s="7" t="str">
        <f t="shared" si="171"/>
        <v>rock</v>
      </c>
      <c r="R1834" t="s">
        <v>8276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68"/>
        <v>2.625</v>
      </c>
      <c r="O1835" s="7">
        <f t="shared" si="169"/>
        <v>42</v>
      </c>
      <c r="P1835" s="7" t="str">
        <f t="shared" si="170"/>
        <v>music</v>
      </c>
      <c r="Q1835" s="7" t="str">
        <f t="shared" si="171"/>
        <v>rock</v>
      </c>
      <c r="R1835" t="s">
        <v>8276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68"/>
        <v>1.1805000000000001</v>
      </c>
      <c r="O1836" s="7">
        <f t="shared" si="169"/>
        <v>131.16666666666666</v>
      </c>
      <c r="P1836" s="7" t="str">
        <f t="shared" si="170"/>
        <v>music</v>
      </c>
      <c r="Q1836" s="7" t="str">
        <f t="shared" si="171"/>
        <v>rock</v>
      </c>
      <c r="R1836" t="s">
        <v>8276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68"/>
        <v>1.04</v>
      </c>
      <c r="O1837" s="7">
        <f t="shared" si="169"/>
        <v>47.272727272727273</v>
      </c>
      <c r="P1837" s="7" t="str">
        <f t="shared" si="170"/>
        <v>music</v>
      </c>
      <c r="Q1837" s="7" t="str">
        <f t="shared" si="171"/>
        <v>rock</v>
      </c>
      <c r="R1837" t="s">
        <v>8276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68"/>
        <v>2.0034000000000001</v>
      </c>
      <c r="O1838" s="7">
        <f t="shared" si="169"/>
        <v>182.12727272727273</v>
      </c>
      <c r="P1838" s="7" t="str">
        <f t="shared" si="170"/>
        <v>music</v>
      </c>
      <c r="Q1838" s="7" t="str">
        <f t="shared" si="171"/>
        <v>rock</v>
      </c>
      <c r="R1838" t="s">
        <v>8276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68"/>
        <v>3.0683333333333334</v>
      </c>
      <c r="O1839" s="7">
        <f t="shared" si="169"/>
        <v>61.366666666666667</v>
      </c>
      <c r="P1839" s="7" t="str">
        <f t="shared" si="170"/>
        <v>music</v>
      </c>
      <c r="Q1839" s="7" t="str">
        <f t="shared" si="171"/>
        <v>rock</v>
      </c>
      <c r="R1839" t="s">
        <v>8276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68"/>
        <v>1.00149</v>
      </c>
      <c r="O1840" s="7">
        <f t="shared" si="169"/>
        <v>35.767499999999998</v>
      </c>
      <c r="P1840" s="7" t="str">
        <f t="shared" si="170"/>
        <v>music</v>
      </c>
      <c r="Q1840" s="7" t="str">
        <f t="shared" si="171"/>
        <v>rock</v>
      </c>
      <c r="R1840" t="s">
        <v>8276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68"/>
        <v>2.0529999999999999</v>
      </c>
      <c r="O1841" s="7">
        <f t="shared" si="169"/>
        <v>45.62222222222222</v>
      </c>
      <c r="P1841" s="7" t="str">
        <f t="shared" si="170"/>
        <v>music</v>
      </c>
      <c r="Q1841" s="7" t="str">
        <f t="shared" si="171"/>
        <v>rock</v>
      </c>
      <c r="R1841" t="s">
        <v>8276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68"/>
        <v>1.0888888888888888</v>
      </c>
      <c r="O1842" s="7">
        <f t="shared" si="169"/>
        <v>75.384615384615387</v>
      </c>
      <c r="P1842" s="7" t="str">
        <f t="shared" si="170"/>
        <v>music</v>
      </c>
      <c r="Q1842" s="7" t="str">
        <f t="shared" si="171"/>
        <v>rock</v>
      </c>
      <c r="R1842" t="s">
        <v>8276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68"/>
        <v>1.0175000000000001</v>
      </c>
      <c r="O1843" s="7">
        <f t="shared" si="169"/>
        <v>50.875</v>
      </c>
      <c r="P1843" s="7" t="str">
        <f t="shared" si="170"/>
        <v>music</v>
      </c>
      <c r="Q1843" s="7" t="str">
        <f t="shared" si="171"/>
        <v>rock</v>
      </c>
      <c r="R1843" t="s">
        <v>8276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68"/>
        <v>1.2524999999999999</v>
      </c>
      <c r="O1844" s="7">
        <f t="shared" si="169"/>
        <v>119.28571428571429</v>
      </c>
      <c r="P1844" s="7" t="str">
        <f t="shared" si="170"/>
        <v>music</v>
      </c>
      <c r="Q1844" s="7" t="str">
        <f t="shared" si="171"/>
        <v>rock</v>
      </c>
      <c r="R1844" t="s">
        <v>8276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68"/>
        <v>1.2400610000000001</v>
      </c>
      <c r="O1845" s="7">
        <f t="shared" si="169"/>
        <v>92.541865671641801</v>
      </c>
      <c r="P1845" s="7" t="str">
        <f t="shared" si="170"/>
        <v>music</v>
      </c>
      <c r="Q1845" s="7" t="str">
        <f t="shared" si="171"/>
        <v>rock</v>
      </c>
      <c r="R1845" t="s">
        <v>8276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68"/>
        <v>1.014</v>
      </c>
      <c r="O1846" s="7">
        <f t="shared" si="169"/>
        <v>76.05</v>
      </c>
      <c r="P1846" s="7" t="str">
        <f t="shared" si="170"/>
        <v>music</v>
      </c>
      <c r="Q1846" s="7" t="str">
        <f t="shared" si="171"/>
        <v>rock</v>
      </c>
      <c r="R1846" t="s">
        <v>8276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68"/>
        <v>1</v>
      </c>
      <c r="O1847" s="7">
        <f t="shared" si="169"/>
        <v>52.631578947368418</v>
      </c>
      <c r="P1847" s="7" t="str">
        <f t="shared" si="170"/>
        <v>music</v>
      </c>
      <c r="Q1847" s="7" t="str">
        <f t="shared" si="171"/>
        <v>rock</v>
      </c>
      <c r="R1847" t="s">
        <v>8276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68"/>
        <v>1.3792666666666666</v>
      </c>
      <c r="O1848" s="7">
        <f t="shared" si="169"/>
        <v>98.990430622009569</v>
      </c>
      <c r="P1848" s="7" t="str">
        <f t="shared" si="170"/>
        <v>music</v>
      </c>
      <c r="Q1848" s="7" t="str">
        <f t="shared" si="171"/>
        <v>rock</v>
      </c>
      <c r="R1848" t="s">
        <v>8276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68"/>
        <v>1.2088000000000001</v>
      </c>
      <c r="O1849" s="7">
        <f t="shared" si="169"/>
        <v>79.526315789473685</v>
      </c>
      <c r="P1849" s="7" t="str">
        <f t="shared" si="170"/>
        <v>music</v>
      </c>
      <c r="Q1849" s="7" t="str">
        <f t="shared" si="171"/>
        <v>rock</v>
      </c>
      <c r="R1849" t="s">
        <v>8276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68"/>
        <v>1.0736666666666668</v>
      </c>
      <c r="O1850" s="7">
        <f t="shared" si="169"/>
        <v>134.20833333333334</v>
      </c>
      <c r="P1850" s="7" t="str">
        <f t="shared" si="170"/>
        <v>music</v>
      </c>
      <c r="Q1850" s="7" t="str">
        <f t="shared" si="171"/>
        <v>rock</v>
      </c>
      <c r="R1850" t="s">
        <v>8276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68"/>
        <v>1.0033333333333334</v>
      </c>
      <c r="O1851" s="7">
        <f t="shared" si="169"/>
        <v>37.625</v>
      </c>
      <c r="P1851" s="7" t="str">
        <f t="shared" si="170"/>
        <v>music</v>
      </c>
      <c r="Q1851" s="7" t="str">
        <f t="shared" si="171"/>
        <v>rock</v>
      </c>
      <c r="R1851" t="s">
        <v>8276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68"/>
        <v>1.0152222222222222</v>
      </c>
      <c r="O1852" s="7">
        <f t="shared" si="169"/>
        <v>51.044692737430168</v>
      </c>
      <c r="P1852" s="7" t="str">
        <f t="shared" si="170"/>
        <v>music</v>
      </c>
      <c r="Q1852" s="7" t="str">
        <f t="shared" si="171"/>
        <v>rock</v>
      </c>
      <c r="R1852" t="s">
        <v>8276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68"/>
        <v>1.0007692307692309</v>
      </c>
      <c r="O1853" s="7">
        <f t="shared" si="169"/>
        <v>50.03846153846154</v>
      </c>
      <c r="P1853" s="7" t="str">
        <f t="shared" si="170"/>
        <v>music</v>
      </c>
      <c r="Q1853" s="7" t="str">
        <f t="shared" si="171"/>
        <v>rock</v>
      </c>
      <c r="R1853" t="s">
        <v>8276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68"/>
        <v>1.1696666666666666</v>
      </c>
      <c r="O1854" s="7">
        <f t="shared" si="169"/>
        <v>133.93129770992365</v>
      </c>
      <c r="P1854" s="7" t="str">
        <f t="shared" si="170"/>
        <v>music</v>
      </c>
      <c r="Q1854" s="7" t="str">
        <f t="shared" si="171"/>
        <v>rock</v>
      </c>
      <c r="R1854" t="s">
        <v>8276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68"/>
        <v>1.01875</v>
      </c>
      <c r="O1855" s="7">
        <f t="shared" si="169"/>
        <v>58.214285714285715</v>
      </c>
      <c r="P1855" s="7" t="str">
        <f t="shared" si="170"/>
        <v>music</v>
      </c>
      <c r="Q1855" s="7" t="str">
        <f t="shared" si="171"/>
        <v>rock</v>
      </c>
      <c r="R1855" t="s">
        <v>8276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68"/>
        <v>1.0212366666666666</v>
      </c>
      <c r="O1856" s="7">
        <f t="shared" si="169"/>
        <v>88.037643678160919</v>
      </c>
      <c r="P1856" s="7" t="str">
        <f t="shared" si="170"/>
        <v>music</v>
      </c>
      <c r="Q1856" s="7" t="str">
        <f t="shared" si="171"/>
        <v>rock</v>
      </c>
      <c r="R1856" t="s">
        <v>8276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68"/>
        <v>1.5405897142857143</v>
      </c>
      <c r="O1857" s="7">
        <f t="shared" si="169"/>
        <v>70.576753926701571</v>
      </c>
      <c r="P1857" s="7" t="str">
        <f t="shared" si="170"/>
        <v>music</v>
      </c>
      <c r="Q1857" s="7" t="str">
        <f t="shared" si="171"/>
        <v>rock</v>
      </c>
      <c r="R1857" t="s">
        <v>8276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ref="N1858:N1921" si="174">E1858/D1858</f>
        <v>1.0125</v>
      </c>
      <c r="O1858" s="7">
        <f t="shared" ref="O1858:O1921" si="175">E1858/L1858</f>
        <v>53.289473684210527</v>
      </c>
      <c r="P1858" s="7" t="str">
        <f t="shared" si="170"/>
        <v>music</v>
      </c>
      <c r="Q1858" s="7" t="str">
        <f t="shared" si="171"/>
        <v>rock</v>
      </c>
      <c r="R1858" t="s">
        <v>8276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si="174"/>
        <v>1</v>
      </c>
      <c r="O1859" s="7">
        <f t="shared" si="175"/>
        <v>136.36363636363637</v>
      </c>
      <c r="P1859" s="7" t="str">
        <f t="shared" ref="P1859:P1922" si="176">LEFT(R1859, SEARCH("/",R1859)-1)</f>
        <v>music</v>
      </c>
      <c r="Q1859" s="7" t="str">
        <f t="shared" ref="Q1859:Q1922" si="177">RIGHT(R1859,LEN(R1859)-SEARCH("/",R1859))</f>
        <v>rock</v>
      </c>
      <c r="R1859" t="s">
        <v>8276</v>
      </c>
      <c r="S1859" s="13">
        <f t="shared" ref="S1859:S1922" si="178">J1859/(60*60*24)+DATE(1970,1,1)</f>
        <v>41864.76866898148</v>
      </c>
      <c r="T1859" s="13">
        <f t="shared" ref="T1859:T1922" si="179">I1859/(60*60*24)+DATE(1970,1,1)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74"/>
        <v>1.0874800874800874</v>
      </c>
      <c r="O1860" s="7">
        <f t="shared" si="175"/>
        <v>40.547315436241611</v>
      </c>
      <c r="P1860" s="7" t="str">
        <f t="shared" si="176"/>
        <v>music</v>
      </c>
      <c r="Q1860" s="7" t="str">
        <f t="shared" si="177"/>
        <v>rock</v>
      </c>
      <c r="R1860" t="s">
        <v>8276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74"/>
        <v>1.3183333333333334</v>
      </c>
      <c r="O1861" s="7">
        <f t="shared" si="175"/>
        <v>70.625</v>
      </c>
      <c r="P1861" s="7" t="str">
        <f t="shared" si="176"/>
        <v>music</v>
      </c>
      <c r="Q1861" s="7" t="str">
        <f t="shared" si="177"/>
        <v>rock</v>
      </c>
      <c r="R1861" t="s">
        <v>8276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74"/>
        <v>1.3346666666666667</v>
      </c>
      <c r="O1862" s="7">
        <f t="shared" si="175"/>
        <v>52.684210526315788</v>
      </c>
      <c r="P1862" s="7" t="str">
        <f t="shared" si="176"/>
        <v>music</v>
      </c>
      <c r="Q1862" s="7" t="str">
        <f t="shared" si="177"/>
        <v>rock</v>
      </c>
      <c r="R1862" t="s">
        <v>8276</v>
      </c>
      <c r="S1862" s="13">
        <f t="shared" si="178"/>
        <v>41655.70930555556</v>
      </c>
      <c r="T1862" s="13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74"/>
        <v>0</v>
      </c>
      <c r="O1863" s="7" t="e">
        <f t="shared" si="175"/>
        <v>#DIV/0!</v>
      </c>
      <c r="P1863" s="7" t="str">
        <f t="shared" si="176"/>
        <v>games</v>
      </c>
      <c r="Q1863" s="7" t="str">
        <f t="shared" si="177"/>
        <v>mobile games</v>
      </c>
      <c r="R1863" t="s">
        <v>8283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74"/>
        <v>8.0833333333333326E-2</v>
      </c>
      <c r="O1864" s="7">
        <f t="shared" si="175"/>
        <v>90.9375</v>
      </c>
      <c r="P1864" s="7" t="str">
        <f t="shared" si="176"/>
        <v>games</v>
      </c>
      <c r="Q1864" s="7" t="str">
        <f t="shared" si="177"/>
        <v>mobile games</v>
      </c>
      <c r="R1864" t="s">
        <v>8283</v>
      </c>
      <c r="S1864" s="13">
        <f t="shared" si="178"/>
        <v>42755.492754629631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74"/>
        <v>4.0000000000000001E-3</v>
      </c>
      <c r="O1865" s="7">
        <f t="shared" si="175"/>
        <v>5</v>
      </c>
      <c r="P1865" s="7" t="str">
        <f t="shared" si="176"/>
        <v>games</v>
      </c>
      <c r="Q1865" s="7" t="str">
        <f t="shared" si="177"/>
        <v>mobile games</v>
      </c>
      <c r="R1865" t="s">
        <v>8283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74"/>
        <v>0.42892307692307691</v>
      </c>
      <c r="O1866" s="7">
        <f t="shared" si="175"/>
        <v>58.083333333333336</v>
      </c>
      <c r="P1866" s="7" t="str">
        <f t="shared" si="176"/>
        <v>games</v>
      </c>
      <c r="Q1866" s="7" t="str">
        <f t="shared" si="177"/>
        <v>mobile games</v>
      </c>
      <c r="R1866" t="s">
        <v>8283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74"/>
        <v>3.6363636363636364E-5</v>
      </c>
      <c r="O1867" s="7">
        <f t="shared" si="175"/>
        <v>2</v>
      </c>
      <c r="P1867" s="7" t="str">
        <f t="shared" si="176"/>
        <v>games</v>
      </c>
      <c r="Q1867" s="7" t="str">
        <f t="shared" si="177"/>
        <v>mobile games</v>
      </c>
      <c r="R1867" t="s">
        <v>8283</v>
      </c>
      <c r="S1867" s="13">
        <f t="shared" si="178"/>
        <v>42645.367442129631</v>
      </c>
      <c r="T1867" s="13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74"/>
        <v>5.0000000000000001E-3</v>
      </c>
      <c r="O1868" s="7">
        <f t="shared" si="175"/>
        <v>62.5</v>
      </c>
      <c r="P1868" s="7" t="str">
        <f t="shared" si="176"/>
        <v>games</v>
      </c>
      <c r="Q1868" s="7" t="str">
        <f t="shared" si="177"/>
        <v>mobile games</v>
      </c>
      <c r="R1868" t="s">
        <v>8283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74"/>
        <v>5.0000000000000001E-4</v>
      </c>
      <c r="O1869" s="7">
        <f t="shared" si="175"/>
        <v>10</v>
      </c>
      <c r="P1869" s="7" t="str">
        <f t="shared" si="176"/>
        <v>games</v>
      </c>
      <c r="Q1869" s="7" t="str">
        <f t="shared" si="177"/>
        <v>mobile games</v>
      </c>
      <c r="R1869" t="s">
        <v>8283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74"/>
        <v>4.8680000000000001E-2</v>
      </c>
      <c r="O1870" s="7">
        <f t="shared" si="175"/>
        <v>71.588235294117652</v>
      </c>
      <c r="P1870" s="7" t="str">
        <f t="shared" si="176"/>
        <v>games</v>
      </c>
      <c r="Q1870" s="7" t="str">
        <f t="shared" si="177"/>
        <v>mobile games</v>
      </c>
      <c r="R1870" t="s">
        <v>8283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74"/>
        <v>0</v>
      </c>
      <c r="O1871" s="7" t="e">
        <f t="shared" si="175"/>
        <v>#DIV/0!</v>
      </c>
      <c r="P1871" s="7" t="str">
        <f t="shared" si="176"/>
        <v>games</v>
      </c>
      <c r="Q1871" s="7" t="str">
        <f t="shared" si="177"/>
        <v>mobile games</v>
      </c>
      <c r="R1871" t="s">
        <v>8283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74"/>
        <v>0.10314285714285715</v>
      </c>
      <c r="O1872" s="7">
        <f t="shared" si="175"/>
        <v>32.81818181818182</v>
      </c>
      <c r="P1872" s="7" t="str">
        <f t="shared" si="176"/>
        <v>games</v>
      </c>
      <c r="Q1872" s="7" t="str">
        <f t="shared" si="177"/>
        <v>mobile games</v>
      </c>
      <c r="R1872" t="s">
        <v>8283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74"/>
        <v>0.7178461538461538</v>
      </c>
      <c r="O1873" s="7">
        <f t="shared" si="175"/>
        <v>49.11578947368421</v>
      </c>
      <c r="P1873" s="7" t="str">
        <f t="shared" si="176"/>
        <v>games</v>
      </c>
      <c r="Q1873" s="7" t="str">
        <f t="shared" si="177"/>
        <v>mobile games</v>
      </c>
      <c r="R1873" t="s">
        <v>8283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74"/>
        <v>1.06E-2</v>
      </c>
      <c r="O1874" s="7">
        <f t="shared" si="175"/>
        <v>16.307692307692307</v>
      </c>
      <c r="P1874" s="7" t="str">
        <f t="shared" si="176"/>
        <v>games</v>
      </c>
      <c r="Q1874" s="7" t="str">
        <f t="shared" si="177"/>
        <v>mobile games</v>
      </c>
      <c r="R1874" t="s">
        <v>8283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74"/>
        <v>4.4999999999999997E-3</v>
      </c>
      <c r="O1875" s="7">
        <f t="shared" si="175"/>
        <v>18</v>
      </c>
      <c r="P1875" s="7" t="str">
        <f t="shared" si="176"/>
        <v>games</v>
      </c>
      <c r="Q1875" s="7" t="str">
        <f t="shared" si="177"/>
        <v>mobile games</v>
      </c>
      <c r="R1875" t="s">
        <v>8283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74"/>
        <v>1.6249999999999999E-4</v>
      </c>
      <c r="O1876" s="7">
        <f t="shared" si="175"/>
        <v>13</v>
      </c>
      <c r="P1876" s="7" t="str">
        <f t="shared" si="176"/>
        <v>games</v>
      </c>
      <c r="Q1876" s="7" t="str">
        <f t="shared" si="177"/>
        <v>mobile games</v>
      </c>
      <c r="R1876" t="s">
        <v>8283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74"/>
        <v>5.1000000000000004E-3</v>
      </c>
      <c r="O1877" s="7">
        <f t="shared" si="175"/>
        <v>17</v>
      </c>
      <c r="P1877" s="7" t="str">
        <f t="shared" si="176"/>
        <v>games</v>
      </c>
      <c r="Q1877" s="7" t="str">
        <f t="shared" si="177"/>
        <v>mobile games</v>
      </c>
      <c r="R1877" t="s">
        <v>8283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74"/>
        <v>0</v>
      </c>
      <c r="O1878" s="7" t="e">
        <f t="shared" si="175"/>
        <v>#DIV/0!</v>
      </c>
      <c r="P1878" s="7" t="str">
        <f t="shared" si="176"/>
        <v>games</v>
      </c>
      <c r="Q1878" s="7" t="str">
        <f t="shared" si="177"/>
        <v>mobile games</v>
      </c>
      <c r="R1878" t="s">
        <v>8283</v>
      </c>
      <c r="S1878" s="13">
        <f t="shared" si="178"/>
        <v>41776.284780092596</v>
      </c>
      <c r="T1878" s="13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74"/>
        <v>0</v>
      </c>
      <c r="O1879" s="7" t="e">
        <f t="shared" si="175"/>
        <v>#DIV/0!</v>
      </c>
      <c r="P1879" s="7" t="str">
        <f t="shared" si="176"/>
        <v>games</v>
      </c>
      <c r="Q1879" s="7" t="str">
        <f t="shared" si="177"/>
        <v>mobile games</v>
      </c>
      <c r="R1879" t="s">
        <v>8283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74"/>
        <v>0</v>
      </c>
      <c r="O1880" s="7" t="e">
        <f t="shared" si="175"/>
        <v>#DIV/0!</v>
      </c>
      <c r="P1880" s="7" t="str">
        <f t="shared" si="176"/>
        <v>games</v>
      </c>
      <c r="Q1880" s="7" t="str">
        <f t="shared" si="177"/>
        <v>mobile games</v>
      </c>
      <c r="R1880" t="s">
        <v>8283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74"/>
        <v>1.1999999999999999E-3</v>
      </c>
      <c r="O1881" s="7">
        <f t="shared" si="175"/>
        <v>3</v>
      </c>
      <c r="P1881" s="7" t="str">
        <f t="shared" si="176"/>
        <v>games</v>
      </c>
      <c r="Q1881" s="7" t="str">
        <f t="shared" si="177"/>
        <v>mobile games</v>
      </c>
      <c r="R1881" t="s">
        <v>8283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74"/>
        <v>0.20080000000000001</v>
      </c>
      <c r="O1882" s="7">
        <f t="shared" si="175"/>
        <v>41.833333333333336</v>
      </c>
      <c r="P1882" s="7" t="str">
        <f t="shared" si="176"/>
        <v>games</v>
      </c>
      <c r="Q1882" s="7" t="str">
        <f t="shared" si="177"/>
        <v>mobile games</v>
      </c>
      <c r="R1882" t="s">
        <v>8283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74"/>
        <v>1.726845</v>
      </c>
      <c r="O1883" s="7">
        <f t="shared" si="175"/>
        <v>49.338428571428572</v>
      </c>
      <c r="P1883" s="7" t="str">
        <f t="shared" si="176"/>
        <v>music</v>
      </c>
      <c r="Q1883" s="7" t="str">
        <f t="shared" si="177"/>
        <v>indie rock</v>
      </c>
      <c r="R1883" t="s">
        <v>8279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74"/>
        <v>1.008955223880597</v>
      </c>
      <c r="O1884" s="7">
        <f t="shared" si="175"/>
        <v>41.728395061728392</v>
      </c>
      <c r="P1884" s="7" t="str">
        <f t="shared" si="176"/>
        <v>music</v>
      </c>
      <c r="Q1884" s="7" t="str">
        <f t="shared" si="177"/>
        <v>indie rock</v>
      </c>
      <c r="R1884" t="s">
        <v>8279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74"/>
        <v>1.0480480480480481</v>
      </c>
      <c r="O1885" s="7">
        <f t="shared" si="175"/>
        <v>32.71875</v>
      </c>
      <c r="P1885" s="7" t="str">
        <f t="shared" si="176"/>
        <v>music</v>
      </c>
      <c r="Q1885" s="7" t="str">
        <f t="shared" si="177"/>
        <v>indie rock</v>
      </c>
      <c r="R1885" t="s">
        <v>8279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74"/>
        <v>1.351</v>
      </c>
      <c r="O1886" s="7">
        <f t="shared" si="175"/>
        <v>51.96153846153846</v>
      </c>
      <c r="P1886" s="7" t="str">
        <f t="shared" si="176"/>
        <v>music</v>
      </c>
      <c r="Q1886" s="7" t="str">
        <f t="shared" si="177"/>
        <v>indie rock</v>
      </c>
      <c r="R1886" t="s">
        <v>8279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74"/>
        <v>1.1632786885245903</v>
      </c>
      <c r="O1887" s="7">
        <f t="shared" si="175"/>
        <v>50.685714285714283</v>
      </c>
      <c r="P1887" s="7" t="str">
        <f t="shared" si="176"/>
        <v>music</v>
      </c>
      <c r="Q1887" s="7" t="str">
        <f t="shared" si="177"/>
        <v>indie rock</v>
      </c>
      <c r="R1887" t="s">
        <v>8279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74"/>
        <v>1.0208333333333333</v>
      </c>
      <c r="O1888" s="7">
        <f t="shared" si="175"/>
        <v>42.241379310344826</v>
      </c>
      <c r="P1888" s="7" t="str">
        <f t="shared" si="176"/>
        <v>music</v>
      </c>
      <c r="Q1888" s="7" t="str">
        <f t="shared" si="177"/>
        <v>indie rock</v>
      </c>
      <c r="R1888" t="s">
        <v>8279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74"/>
        <v>1.1116666666666666</v>
      </c>
      <c r="O1889" s="7">
        <f t="shared" si="175"/>
        <v>416.875</v>
      </c>
      <c r="P1889" s="7" t="str">
        <f t="shared" si="176"/>
        <v>music</v>
      </c>
      <c r="Q1889" s="7" t="str">
        <f t="shared" si="177"/>
        <v>indie rock</v>
      </c>
      <c r="R1889" t="s">
        <v>8279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74"/>
        <v>1.6608000000000001</v>
      </c>
      <c r="O1890" s="7">
        <f t="shared" si="175"/>
        <v>46.651685393258425</v>
      </c>
      <c r="P1890" s="7" t="str">
        <f t="shared" si="176"/>
        <v>music</v>
      </c>
      <c r="Q1890" s="7" t="str">
        <f t="shared" si="177"/>
        <v>indie rock</v>
      </c>
      <c r="R1890" t="s">
        <v>8279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74"/>
        <v>1.0660000000000001</v>
      </c>
      <c r="O1891" s="7">
        <f t="shared" si="175"/>
        <v>48.454545454545453</v>
      </c>
      <c r="P1891" s="7" t="str">
        <f t="shared" si="176"/>
        <v>music</v>
      </c>
      <c r="Q1891" s="7" t="str">
        <f t="shared" si="177"/>
        <v>indie rock</v>
      </c>
      <c r="R1891" t="s">
        <v>8279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74"/>
        <v>1.4458441666666668</v>
      </c>
      <c r="O1892" s="7">
        <f t="shared" si="175"/>
        <v>70.5289837398374</v>
      </c>
      <c r="P1892" s="7" t="str">
        <f t="shared" si="176"/>
        <v>music</v>
      </c>
      <c r="Q1892" s="7" t="str">
        <f t="shared" si="177"/>
        <v>indie rock</v>
      </c>
      <c r="R1892" t="s">
        <v>8279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74"/>
        <v>1.0555000000000001</v>
      </c>
      <c r="O1893" s="7">
        <f t="shared" si="175"/>
        <v>87.958333333333329</v>
      </c>
      <c r="P1893" s="7" t="str">
        <f t="shared" si="176"/>
        <v>music</v>
      </c>
      <c r="Q1893" s="7" t="str">
        <f t="shared" si="177"/>
        <v>indie rock</v>
      </c>
      <c r="R1893" t="s">
        <v>8279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74"/>
        <v>1.3660000000000001</v>
      </c>
      <c r="O1894" s="7">
        <f t="shared" si="175"/>
        <v>26.26923076923077</v>
      </c>
      <c r="P1894" s="7" t="str">
        <f t="shared" si="176"/>
        <v>music</v>
      </c>
      <c r="Q1894" s="7" t="str">
        <f t="shared" si="177"/>
        <v>indie rock</v>
      </c>
      <c r="R1894" t="s">
        <v>8279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74"/>
        <v>1.04</v>
      </c>
      <c r="O1895" s="7">
        <f t="shared" si="175"/>
        <v>57.777777777777779</v>
      </c>
      <c r="P1895" s="7" t="str">
        <f t="shared" si="176"/>
        <v>music</v>
      </c>
      <c r="Q1895" s="7" t="str">
        <f t="shared" si="177"/>
        <v>indie rock</v>
      </c>
      <c r="R1895" t="s">
        <v>8279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74"/>
        <v>1.145</v>
      </c>
      <c r="O1896" s="7">
        <f t="shared" si="175"/>
        <v>57.25</v>
      </c>
      <c r="P1896" s="7" t="str">
        <f t="shared" si="176"/>
        <v>music</v>
      </c>
      <c r="Q1896" s="7" t="str">
        <f t="shared" si="177"/>
        <v>indie rock</v>
      </c>
      <c r="R1896" t="s">
        <v>8279</v>
      </c>
      <c r="S1896" s="13">
        <f t="shared" si="178"/>
        <v>40920.90489583333</v>
      </c>
      <c r="T1896" s="13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74"/>
        <v>1.0171957671957672</v>
      </c>
      <c r="O1897" s="7">
        <f t="shared" si="175"/>
        <v>196.34042553191489</v>
      </c>
      <c r="P1897" s="7" t="str">
        <f t="shared" si="176"/>
        <v>music</v>
      </c>
      <c r="Q1897" s="7" t="str">
        <f t="shared" si="177"/>
        <v>indie rock</v>
      </c>
      <c r="R1897" t="s">
        <v>8279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74"/>
        <v>1.2394678492239468</v>
      </c>
      <c r="O1898" s="7">
        <f t="shared" si="175"/>
        <v>43</v>
      </c>
      <c r="P1898" s="7" t="str">
        <f t="shared" si="176"/>
        <v>music</v>
      </c>
      <c r="Q1898" s="7" t="str">
        <f t="shared" si="177"/>
        <v>indie rock</v>
      </c>
      <c r="R1898" t="s">
        <v>8279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74"/>
        <v>1.0245669291338582</v>
      </c>
      <c r="O1899" s="7">
        <f t="shared" si="175"/>
        <v>35.551912568306008</v>
      </c>
      <c r="P1899" s="7" t="str">
        <f t="shared" si="176"/>
        <v>music</v>
      </c>
      <c r="Q1899" s="7" t="str">
        <f t="shared" si="177"/>
        <v>indie rock</v>
      </c>
      <c r="R1899" t="s">
        <v>8279</v>
      </c>
      <c r="S1899" s="13">
        <f t="shared" si="178"/>
        <v>41680.583402777775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74"/>
        <v>1.4450000000000001</v>
      </c>
      <c r="O1900" s="7">
        <f t="shared" si="175"/>
        <v>68.80952380952381</v>
      </c>
      <c r="P1900" s="7" t="str">
        <f t="shared" si="176"/>
        <v>music</v>
      </c>
      <c r="Q1900" s="7" t="str">
        <f t="shared" si="177"/>
        <v>indie rock</v>
      </c>
      <c r="R1900" t="s">
        <v>8279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74"/>
        <v>1.3333333333333333</v>
      </c>
      <c r="O1901" s="7">
        <f t="shared" si="175"/>
        <v>28.571428571428573</v>
      </c>
      <c r="P1901" s="7" t="str">
        <f t="shared" si="176"/>
        <v>music</v>
      </c>
      <c r="Q1901" s="7" t="str">
        <f t="shared" si="177"/>
        <v>indie rock</v>
      </c>
      <c r="R1901" t="s">
        <v>8279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74"/>
        <v>1.0936440000000001</v>
      </c>
      <c r="O1902" s="7">
        <f t="shared" si="175"/>
        <v>50.631666666666668</v>
      </c>
      <c r="P1902" s="7" t="str">
        <f t="shared" si="176"/>
        <v>music</v>
      </c>
      <c r="Q1902" s="7" t="str">
        <f t="shared" si="177"/>
        <v>indie rock</v>
      </c>
      <c r="R1902" t="s">
        <v>8279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74"/>
        <v>2.696969696969697E-2</v>
      </c>
      <c r="O1903" s="7">
        <f t="shared" si="175"/>
        <v>106.8</v>
      </c>
      <c r="P1903" s="7" t="str">
        <f t="shared" si="176"/>
        <v>technology</v>
      </c>
      <c r="Q1903" s="7" t="str">
        <f t="shared" si="177"/>
        <v>gadgets</v>
      </c>
      <c r="R1903" t="s">
        <v>8294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74"/>
        <v>1.2E-2</v>
      </c>
      <c r="O1904" s="7">
        <f t="shared" si="175"/>
        <v>4</v>
      </c>
      <c r="P1904" s="7" t="str">
        <f t="shared" si="176"/>
        <v>technology</v>
      </c>
      <c r="Q1904" s="7" t="str">
        <f t="shared" si="177"/>
        <v>gadgets</v>
      </c>
      <c r="R1904" t="s">
        <v>8294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74"/>
        <v>0.46600000000000003</v>
      </c>
      <c r="O1905" s="7">
        <f t="shared" si="175"/>
        <v>34.097560975609753</v>
      </c>
      <c r="P1905" s="7" t="str">
        <f t="shared" si="176"/>
        <v>technology</v>
      </c>
      <c r="Q1905" s="7" t="str">
        <f t="shared" si="177"/>
        <v>gadgets</v>
      </c>
      <c r="R1905" t="s">
        <v>8294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74"/>
        <v>1E-3</v>
      </c>
      <c r="O1906" s="7">
        <f t="shared" si="175"/>
        <v>25</v>
      </c>
      <c r="P1906" s="7" t="str">
        <f t="shared" si="176"/>
        <v>technology</v>
      </c>
      <c r="Q1906" s="7" t="str">
        <f t="shared" si="177"/>
        <v>gadgets</v>
      </c>
      <c r="R1906" t="s">
        <v>8294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74"/>
        <v>1.6800000000000001E-3</v>
      </c>
      <c r="O1907" s="7">
        <f t="shared" si="175"/>
        <v>10.5</v>
      </c>
      <c r="P1907" s="7" t="str">
        <f t="shared" si="176"/>
        <v>technology</v>
      </c>
      <c r="Q1907" s="7" t="str">
        <f t="shared" si="177"/>
        <v>gadgets</v>
      </c>
      <c r="R1907" t="s">
        <v>8294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74"/>
        <v>0.42759999999999998</v>
      </c>
      <c r="O1908" s="7">
        <f t="shared" si="175"/>
        <v>215.95959595959596</v>
      </c>
      <c r="P1908" s="7" t="str">
        <f t="shared" si="176"/>
        <v>technology</v>
      </c>
      <c r="Q1908" s="7" t="str">
        <f t="shared" si="177"/>
        <v>gadgets</v>
      </c>
      <c r="R1908" t="s">
        <v>8294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74"/>
        <v>2.8333333333333335E-3</v>
      </c>
      <c r="O1909" s="7">
        <f t="shared" si="175"/>
        <v>21.25</v>
      </c>
      <c r="P1909" s="7" t="str">
        <f t="shared" si="176"/>
        <v>technology</v>
      </c>
      <c r="Q1909" s="7" t="str">
        <f t="shared" si="177"/>
        <v>gadgets</v>
      </c>
      <c r="R1909" t="s">
        <v>8294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74"/>
        <v>1.7319999999999999E-2</v>
      </c>
      <c r="O1910" s="7">
        <f t="shared" si="175"/>
        <v>108.25</v>
      </c>
      <c r="P1910" s="7" t="str">
        <f t="shared" si="176"/>
        <v>technology</v>
      </c>
      <c r="Q1910" s="7" t="str">
        <f t="shared" si="177"/>
        <v>gadgets</v>
      </c>
      <c r="R1910" t="s">
        <v>8294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74"/>
        <v>0.14111428571428572</v>
      </c>
      <c r="O1911" s="7">
        <f t="shared" si="175"/>
        <v>129.97368421052633</v>
      </c>
      <c r="P1911" s="7" t="str">
        <f t="shared" si="176"/>
        <v>technology</v>
      </c>
      <c r="Q1911" s="7" t="str">
        <f t="shared" si="177"/>
        <v>gadgets</v>
      </c>
      <c r="R1911" t="s">
        <v>8294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74"/>
        <v>0.39395294117647056</v>
      </c>
      <c r="O1912" s="7">
        <f t="shared" si="175"/>
        <v>117.49473684210527</v>
      </c>
      <c r="P1912" s="7" t="str">
        <f t="shared" si="176"/>
        <v>technology</v>
      </c>
      <c r="Q1912" s="7" t="str">
        <f t="shared" si="177"/>
        <v>gadgets</v>
      </c>
      <c r="R1912" t="s">
        <v>8294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74"/>
        <v>2.3529411764705883E-4</v>
      </c>
      <c r="O1913" s="7">
        <f t="shared" si="175"/>
        <v>10</v>
      </c>
      <c r="P1913" s="7" t="str">
        <f t="shared" si="176"/>
        <v>technology</v>
      </c>
      <c r="Q1913" s="7" t="str">
        <f t="shared" si="177"/>
        <v>gadgets</v>
      </c>
      <c r="R1913" t="s">
        <v>8294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74"/>
        <v>0.59299999999999997</v>
      </c>
      <c r="O1914" s="7">
        <f t="shared" si="175"/>
        <v>70.595238095238102</v>
      </c>
      <c r="P1914" s="7" t="str">
        <f t="shared" si="176"/>
        <v>technology</v>
      </c>
      <c r="Q1914" s="7" t="str">
        <f t="shared" si="177"/>
        <v>gadgets</v>
      </c>
      <c r="R1914" t="s">
        <v>8294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74"/>
        <v>1.3270833333333334E-2</v>
      </c>
      <c r="O1915" s="7">
        <f t="shared" si="175"/>
        <v>24.5</v>
      </c>
      <c r="P1915" s="7" t="str">
        <f t="shared" si="176"/>
        <v>technology</v>
      </c>
      <c r="Q1915" s="7" t="str">
        <f t="shared" si="177"/>
        <v>gadgets</v>
      </c>
      <c r="R1915" t="s">
        <v>8294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74"/>
        <v>9.0090090090090086E-2</v>
      </c>
      <c r="O1916" s="7">
        <f t="shared" si="175"/>
        <v>30</v>
      </c>
      <c r="P1916" s="7" t="str">
        <f t="shared" si="176"/>
        <v>technology</v>
      </c>
      <c r="Q1916" s="7" t="str">
        <f t="shared" si="177"/>
        <v>gadgets</v>
      </c>
      <c r="R1916" t="s">
        <v>8294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74"/>
        <v>1.6E-2</v>
      </c>
      <c r="O1917" s="7">
        <f t="shared" si="175"/>
        <v>2</v>
      </c>
      <c r="P1917" s="7" t="str">
        <f t="shared" si="176"/>
        <v>technology</v>
      </c>
      <c r="Q1917" s="7" t="str">
        <f t="shared" si="177"/>
        <v>gadgets</v>
      </c>
      <c r="R1917" t="s">
        <v>8294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74"/>
        <v>5.1000000000000004E-3</v>
      </c>
      <c r="O1918" s="7">
        <f t="shared" si="175"/>
        <v>17</v>
      </c>
      <c r="P1918" s="7" t="str">
        <f t="shared" si="176"/>
        <v>technology</v>
      </c>
      <c r="Q1918" s="7" t="str">
        <f t="shared" si="177"/>
        <v>gadgets</v>
      </c>
      <c r="R1918" t="s">
        <v>8294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74"/>
        <v>0.52570512820512816</v>
      </c>
      <c r="O1919" s="7">
        <f t="shared" si="175"/>
        <v>2928.9285714285716</v>
      </c>
      <c r="P1919" s="7" t="str">
        <f t="shared" si="176"/>
        <v>technology</v>
      </c>
      <c r="Q1919" s="7" t="str">
        <f t="shared" si="177"/>
        <v>gadgets</v>
      </c>
      <c r="R1919" t="s">
        <v>8294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74"/>
        <v>1.04E-2</v>
      </c>
      <c r="O1920" s="7">
        <f t="shared" si="175"/>
        <v>28.888888888888889</v>
      </c>
      <c r="P1920" s="7" t="str">
        <f t="shared" si="176"/>
        <v>technology</v>
      </c>
      <c r="Q1920" s="7" t="str">
        <f t="shared" si="177"/>
        <v>gadgets</v>
      </c>
      <c r="R1920" t="s">
        <v>8294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74"/>
        <v>0.47399999999999998</v>
      </c>
      <c r="O1921" s="7">
        <f t="shared" si="175"/>
        <v>29.625</v>
      </c>
      <c r="P1921" s="7" t="str">
        <f t="shared" si="176"/>
        <v>technology</v>
      </c>
      <c r="Q1921" s="7" t="str">
        <f t="shared" si="177"/>
        <v>gadgets</v>
      </c>
      <c r="R1921" t="s">
        <v>8294</v>
      </c>
      <c r="S1921" s="13">
        <f t="shared" si="178"/>
        <v>42113.875567129631</v>
      </c>
      <c r="T1921" s="13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ref="N1922:N1985" si="180">E1922/D1922</f>
        <v>0.43030000000000002</v>
      </c>
      <c r="O1922" s="7">
        <f t="shared" ref="O1922:O1985" si="181">E1922/L1922</f>
        <v>40.980952380952381</v>
      </c>
      <c r="P1922" s="7" t="str">
        <f t="shared" si="176"/>
        <v>technology</v>
      </c>
      <c r="Q1922" s="7" t="str">
        <f t="shared" si="177"/>
        <v>gadgets</v>
      </c>
      <c r="R1922" t="s">
        <v>8294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si="180"/>
        <v>1.3680000000000001</v>
      </c>
      <c r="O1923" s="7">
        <f t="shared" si="181"/>
        <v>54</v>
      </c>
      <c r="P1923" s="7" t="str">
        <f t="shared" ref="P1923:P1986" si="182">LEFT(R1923, SEARCH("/",R1923)-1)</f>
        <v>music</v>
      </c>
      <c r="Q1923" s="7" t="str">
        <f t="shared" ref="Q1923:Q1986" si="183">RIGHT(R1923,LEN(R1923)-SEARCH("/",R1923))</f>
        <v>indie rock</v>
      </c>
      <c r="R1923" t="s">
        <v>8279</v>
      </c>
      <c r="S1923" s="13">
        <f t="shared" ref="S1923:S1986" si="184">J1923/(60*60*24)+DATE(1970,1,1)</f>
        <v>41074.221562500003</v>
      </c>
      <c r="T1923" s="13">
        <f t="shared" ref="T1923:T1986" si="185">I1923/(60*60*24)+DATE(1970,1,1)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80"/>
        <v>1.1555</v>
      </c>
      <c r="O1924" s="7">
        <f t="shared" si="181"/>
        <v>36.109375</v>
      </c>
      <c r="P1924" s="7" t="str">
        <f t="shared" si="182"/>
        <v>music</v>
      </c>
      <c r="Q1924" s="7" t="str">
        <f t="shared" si="183"/>
        <v>indie rock</v>
      </c>
      <c r="R1924" t="s">
        <v>8279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80"/>
        <v>2.4079999999999999</v>
      </c>
      <c r="O1925" s="7">
        <f t="shared" si="181"/>
        <v>23.153846153846153</v>
      </c>
      <c r="P1925" s="7" t="str">
        <f t="shared" si="182"/>
        <v>music</v>
      </c>
      <c r="Q1925" s="7" t="str">
        <f t="shared" si="183"/>
        <v>indie rock</v>
      </c>
      <c r="R1925" t="s">
        <v>8279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80"/>
        <v>1.1439999999999999</v>
      </c>
      <c r="O1926" s="7">
        <f t="shared" si="181"/>
        <v>104</v>
      </c>
      <c r="P1926" s="7" t="str">
        <f t="shared" si="182"/>
        <v>music</v>
      </c>
      <c r="Q1926" s="7" t="str">
        <f t="shared" si="183"/>
        <v>indie rock</v>
      </c>
      <c r="R1926" t="s">
        <v>8279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80"/>
        <v>1.1033333333333333</v>
      </c>
      <c r="O1927" s="7">
        <f t="shared" si="181"/>
        <v>31.826923076923077</v>
      </c>
      <c r="P1927" s="7" t="str">
        <f t="shared" si="182"/>
        <v>music</v>
      </c>
      <c r="Q1927" s="7" t="str">
        <f t="shared" si="183"/>
        <v>indie rock</v>
      </c>
      <c r="R1927" t="s">
        <v>8279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80"/>
        <v>1.9537933333333333</v>
      </c>
      <c r="O1928" s="7">
        <f t="shared" si="181"/>
        <v>27.3896261682243</v>
      </c>
      <c r="P1928" s="7" t="str">
        <f t="shared" si="182"/>
        <v>music</v>
      </c>
      <c r="Q1928" s="7" t="str">
        <f t="shared" si="183"/>
        <v>indie rock</v>
      </c>
      <c r="R1928" t="s">
        <v>8279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80"/>
        <v>1.0333333333333334</v>
      </c>
      <c r="O1929" s="7">
        <f t="shared" si="181"/>
        <v>56.363636363636367</v>
      </c>
      <c r="P1929" s="7" t="str">
        <f t="shared" si="182"/>
        <v>music</v>
      </c>
      <c r="Q1929" s="7" t="str">
        <f t="shared" si="183"/>
        <v>indie rock</v>
      </c>
      <c r="R1929" t="s">
        <v>8279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80"/>
        <v>1.031372549019608</v>
      </c>
      <c r="O1930" s="7">
        <f t="shared" si="181"/>
        <v>77.352941176470594</v>
      </c>
      <c r="P1930" s="7" t="str">
        <f t="shared" si="182"/>
        <v>music</v>
      </c>
      <c r="Q1930" s="7" t="str">
        <f t="shared" si="183"/>
        <v>indie rock</v>
      </c>
      <c r="R1930" t="s">
        <v>8279</v>
      </c>
      <c r="S1930" s="13">
        <f t="shared" si="184"/>
        <v>41371.6480787037</v>
      </c>
      <c r="T1930" s="13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80"/>
        <v>1.003125</v>
      </c>
      <c r="O1931" s="7">
        <f t="shared" si="181"/>
        <v>42.8</v>
      </c>
      <c r="P1931" s="7" t="str">
        <f t="shared" si="182"/>
        <v>music</v>
      </c>
      <c r="Q1931" s="7" t="str">
        <f t="shared" si="183"/>
        <v>indie rock</v>
      </c>
      <c r="R1931" t="s">
        <v>8279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80"/>
        <v>1.27</v>
      </c>
      <c r="O1932" s="7">
        <f t="shared" si="181"/>
        <v>48.846153846153847</v>
      </c>
      <c r="P1932" s="7" t="str">
        <f t="shared" si="182"/>
        <v>music</v>
      </c>
      <c r="Q1932" s="7" t="str">
        <f t="shared" si="183"/>
        <v>indie rock</v>
      </c>
      <c r="R1932" t="s">
        <v>8279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80"/>
        <v>1.20601</v>
      </c>
      <c r="O1933" s="7">
        <f t="shared" si="181"/>
        <v>48.240400000000001</v>
      </c>
      <c r="P1933" s="7" t="str">
        <f t="shared" si="182"/>
        <v>music</v>
      </c>
      <c r="Q1933" s="7" t="str">
        <f t="shared" si="183"/>
        <v>indie rock</v>
      </c>
      <c r="R1933" t="s">
        <v>8279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80"/>
        <v>1.0699047619047619</v>
      </c>
      <c r="O1934" s="7">
        <f t="shared" si="181"/>
        <v>70.212500000000006</v>
      </c>
      <c r="P1934" s="7" t="str">
        <f t="shared" si="182"/>
        <v>music</v>
      </c>
      <c r="Q1934" s="7" t="str">
        <f t="shared" si="183"/>
        <v>indie rock</v>
      </c>
      <c r="R1934" t="s">
        <v>8279</v>
      </c>
      <c r="S1934" s="13">
        <f t="shared" si="184"/>
        <v>40911.809872685189</v>
      </c>
      <c r="T1934" s="13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80"/>
        <v>1.7243333333333333</v>
      </c>
      <c r="O1935" s="7">
        <f t="shared" si="181"/>
        <v>94.054545454545448</v>
      </c>
      <c r="P1935" s="7" t="str">
        <f t="shared" si="182"/>
        <v>music</v>
      </c>
      <c r="Q1935" s="7" t="str">
        <f t="shared" si="183"/>
        <v>indie rock</v>
      </c>
      <c r="R1935" t="s">
        <v>8279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80"/>
        <v>1.2362</v>
      </c>
      <c r="O1936" s="7">
        <f t="shared" si="181"/>
        <v>80.272727272727266</v>
      </c>
      <c r="P1936" s="7" t="str">
        <f t="shared" si="182"/>
        <v>music</v>
      </c>
      <c r="Q1936" s="7" t="str">
        <f t="shared" si="183"/>
        <v>indie rock</v>
      </c>
      <c r="R1936" t="s">
        <v>8279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80"/>
        <v>1.0840000000000001</v>
      </c>
      <c r="O1937" s="7">
        <f t="shared" si="181"/>
        <v>54.2</v>
      </c>
      <c r="P1937" s="7" t="str">
        <f t="shared" si="182"/>
        <v>music</v>
      </c>
      <c r="Q1937" s="7" t="str">
        <f t="shared" si="183"/>
        <v>indie rock</v>
      </c>
      <c r="R1937" t="s">
        <v>8279</v>
      </c>
      <c r="S1937" s="13">
        <f t="shared" si="184"/>
        <v>41773.932534722218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80"/>
        <v>1.1652013333333333</v>
      </c>
      <c r="O1938" s="7">
        <f t="shared" si="181"/>
        <v>60.26903448275862</v>
      </c>
      <c r="P1938" s="7" t="str">
        <f t="shared" si="182"/>
        <v>music</v>
      </c>
      <c r="Q1938" s="7" t="str">
        <f t="shared" si="183"/>
        <v>indie rock</v>
      </c>
      <c r="R1938" t="s">
        <v>8279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80"/>
        <v>1.8724499999999999</v>
      </c>
      <c r="O1939" s="7">
        <f t="shared" si="181"/>
        <v>38.740344827586206</v>
      </c>
      <c r="P1939" s="7" t="str">
        <f t="shared" si="182"/>
        <v>music</v>
      </c>
      <c r="Q1939" s="7" t="str">
        <f t="shared" si="183"/>
        <v>indie rock</v>
      </c>
      <c r="R1939" t="s">
        <v>8279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80"/>
        <v>1.1593333333333333</v>
      </c>
      <c r="O1940" s="7">
        <f t="shared" si="181"/>
        <v>152.54385964912279</v>
      </c>
      <c r="P1940" s="7" t="str">
        <f t="shared" si="182"/>
        <v>music</v>
      </c>
      <c r="Q1940" s="7" t="str">
        <f t="shared" si="183"/>
        <v>indie rock</v>
      </c>
      <c r="R1940" t="s">
        <v>8279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80"/>
        <v>1.107</v>
      </c>
      <c r="O1941" s="7">
        <f t="shared" si="181"/>
        <v>115.3125</v>
      </c>
      <c r="P1941" s="7" t="str">
        <f t="shared" si="182"/>
        <v>music</v>
      </c>
      <c r="Q1941" s="7" t="str">
        <f t="shared" si="183"/>
        <v>indie rock</v>
      </c>
      <c r="R1941" t="s">
        <v>8279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80"/>
        <v>1.7092307692307693</v>
      </c>
      <c r="O1942" s="7">
        <f t="shared" si="181"/>
        <v>35.838709677419352</v>
      </c>
      <c r="P1942" s="7" t="str">
        <f t="shared" si="182"/>
        <v>music</v>
      </c>
      <c r="Q1942" s="7" t="str">
        <f t="shared" si="183"/>
        <v>indie rock</v>
      </c>
      <c r="R1942" t="s">
        <v>8279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80"/>
        <v>1.2611835600000001</v>
      </c>
      <c r="O1943" s="7">
        <f t="shared" si="181"/>
        <v>64.570118779438872</v>
      </c>
      <c r="P1943" s="7" t="str">
        <f t="shared" si="182"/>
        <v>technology</v>
      </c>
      <c r="Q1943" s="7" t="str">
        <f t="shared" si="183"/>
        <v>hardware</v>
      </c>
      <c r="R1943" t="s">
        <v>8295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80"/>
        <v>1.3844033333333334</v>
      </c>
      <c r="O1944" s="7">
        <f t="shared" si="181"/>
        <v>87.436000000000007</v>
      </c>
      <c r="P1944" s="7" t="str">
        <f t="shared" si="182"/>
        <v>technology</v>
      </c>
      <c r="Q1944" s="7" t="str">
        <f t="shared" si="183"/>
        <v>hardware</v>
      </c>
      <c r="R1944" t="s">
        <v>8295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80"/>
        <v>17.052499999999998</v>
      </c>
      <c r="O1945" s="7">
        <f t="shared" si="181"/>
        <v>68.815577078288939</v>
      </c>
      <c r="P1945" s="7" t="str">
        <f t="shared" si="182"/>
        <v>technology</v>
      </c>
      <c r="Q1945" s="7" t="str">
        <f t="shared" si="183"/>
        <v>hardware</v>
      </c>
      <c r="R1945" t="s">
        <v>8295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80"/>
        <v>7.8805550000000002</v>
      </c>
      <c r="O1946" s="7">
        <f t="shared" si="181"/>
        <v>176.200223588597</v>
      </c>
      <c r="P1946" s="7" t="str">
        <f t="shared" si="182"/>
        <v>technology</v>
      </c>
      <c r="Q1946" s="7" t="str">
        <f t="shared" si="183"/>
        <v>hardware</v>
      </c>
      <c r="R1946" t="s">
        <v>8295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80"/>
        <v>3.4801799999999998</v>
      </c>
      <c r="O1947" s="7">
        <f t="shared" si="181"/>
        <v>511.79117647058825</v>
      </c>
      <c r="P1947" s="7" t="str">
        <f t="shared" si="182"/>
        <v>technology</v>
      </c>
      <c r="Q1947" s="7" t="str">
        <f t="shared" si="183"/>
        <v>hardware</v>
      </c>
      <c r="R1947" t="s">
        <v>8295</v>
      </c>
      <c r="S1947" s="13">
        <f t="shared" si="184"/>
        <v>42157.251828703702</v>
      </c>
      <c r="T1947" s="13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80"/>
        <v>1.4974666666666667</v>
      </c>
      <c r="O1948" s="7">
        <f t="shared" si="181"/>
        <v>160.44285714285715</v>
      </c>
      <c r="P1948" s="7" t="str">
        <f t="shared" si="182"/>
        <v>technology</v>
      </c>
      <c r="Q1948" s="7" t="str">
        <f t="shared" si="183"/>
        <v>hardware</v>
      </c>
      <c r="R1948" t="s">
        <v>8295</v>
      </c>
      <c r="S1948" s="13">
        <f t="shared" si="184"/>
        <v>41689.150011574078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80"/>
        <v>1.0063375000000001</v>
      </c>
      <c r="O1949" s="7">
        <f t="shared" si="181"/>
        <v>35.003043478260871</v>
      </c>
      <c r="P1949" s="7" t="str">
        <f t="shared" si="182"/>
        <v>technology</v>
      </c>
      <c r="Q1949" s="7" t="str">
        <f t="shared" si="183"/>
        <v>hardware</v>
      </c>
      <c r="R1949" t="s">
        <v>8295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80"/>
        <v>8.0021100000000001</v>
      </c>
      <c r="O1950" s="7">
        <f t="shared" si="181"/>
        <v>188.50671378091872</v>
      </c>
      <c r="P1950" s="7" t="str">
        <f t="shared" si="182"/>
        <v>technology</v>
      </c>
      <c r="Q1950" s="7" t="str">
        <f t="shared" si="183"/>
        <v>hardware</v>
      </c>
      <c r="R1950" t="s">
        <v>8295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80"/>
        <v>1.0600260000000001</v>
      </c>
      <c r="O1951" s="7">
        <f t="shared" si="181"/>
        <v>56.204984093319197</v>
      </c>
      <c r="P1951" s="7" t="str">
        <f t="shared" si="182"/>
        <v>technology</v>
      </c>
      <c r="Q1951" s="7" t="str">
        <f t="shared" si="183"/>
        <v>hardware</v>
      </c>
      <c r="R1951" t="s">
        <v>8295</v>
      </c>
      <c r="S1951" s="13">
        <f t="shared" si="184"/>
        <v>41800.423043981486</v>
      </c>
      <c r="T1951" s="13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80"/>
        <v>2.0051866666666669</v>
      </c>
      <c r="O1952" s="7">
        <f t="shared" si="181"/>
        <v>51.3054157782516</v>
      </c>
      <c r="P1952" s="7" t="str">
        <f t="shared" si="182"/>
        <v>technology</v>
      </c>
      <c r="Q1952" s="7" t="str">
        <f t="shared" si="183"/>
        <v>hardware</v>
      </c>
      <c r="R1952" t="s">
        <v>8295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80"/>
        <v>2.1244399999999999</v>
      </c>
      <c r="O1953" s="7">
        <f t="shared" si="181"/>
        <v>127.36450839328538</v>
      </c>
      <c r="P1953" s="7" t="str">
        <f t="shared" si="182"/>
        <v>technology</v>
      </c>
      <c r="Q1953" s="7" t="str">
        <f t="shared" si="183"/>
        <v>hardware</v>
      </c>
      <c r="R1953" t="s">
        <v>8295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80"/>
        <v>1.9847237142857144</v>
      </c>
      <c r="O1954" s="7">
        <f t="shared" si="181"/>
        <v>101.85532258064516</v>
      </c>
      <c r="P1954" s="7" t="str">
        <f t="shared" si="182"/>
        <v>technology</v>
      </c>
      <c r="Q1954" s="7" t="str">
        <f t="shared" si="183"/>
        <v>hardware</v>
      </c>
      <c r="R1954" t="s">
        <v>8295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80"/>
        <v>2.2594666666666665</v>
      </c>
      <c r="O1955" s="7">
        <f t="shared" si="181"/>
        <v>230.55782312925169</v>
      </c>
      <c r="P1955" s="7" t="str">
        <f t="shared" si="182"/>
        <v>technology</v>
      </c>
      <c r="Q1955" s="7" t="str">
        <f t="shared" si="183"/>
        <v>hardware</v>
      </c>
      <c r="R1955" t="s">
        <v>8295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80"/>
        <v>6.9894800000000004</v>
      </c>
      <c r="O1956" s="7">
        <f t="shared" si="181"/>
        <v>842.10602409638557</v>
      </c>
      <c r="P1956" s="7" t="str">
        <f t="shared" si="182"/>
        <v>technology</v>
      </c>
      <c r="Q1956" s="7" t="str">
        <f t="shared" si="183"/>
        <v>hardware</v>
      </c>
      <c r="R1956" t="s">
        <v>8295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80"/>
        <v>3.9859528571428569</v>
      </c>
      <c r="O1957" s="7">
        <f t="shared" si="181"/>
        <v>577.27593103448271</v>
      </c>
      <c r="P1957" s="7" t="str">
        <f t="shared" si="182"/>
        <v>technology</v>
      </c>
      <c r="Q1957" s="7" t="str">
        <f t="shared" si="183"/>
        <v>hardware</v>
      </c>
      <c r="R1957" t="s">
        <v>8295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80"/>
        <v>2.9403333333333332</v>
      </c>
      <c r="O1958" s="7">
        <f t="shared" si="181"/>
        <v>483.34246575342468</v>
      </c>
      <c r="P1958" s="7" t="str">
        <f t="shared" si="182"/>
        <v>technology</v>
      </c>
      <c r="Q1958" s="7" t="str">
        <f t="shared" si="183"/>
        <v>hardware</v>
      </c>
      <c r="R1958" t="s">
        <v>8295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80"/>
        <v>1.6750470000000002</v>
      </c>
      <c r="O1959" s="7">
        <f t="shared" si="181"/>
        <v>76.138500000000008</v>
      </c>
      <c r="P1959" s="7" t="str">
        <f t="shared" si="182"/>
        <v>technology</v>
      </c>
      <c r="Q1959" s="7" t="str">
        <f t="shared" si="183"/>
        <v>hardware</v>
      </c>
      <c r="R1959" t="s">
        <v>8295</v>
      </c>
      <c r="S1959" s="13">
        <f t="shared" si="184"/>
        <v>41179.098530092597</v>
      </c>
      <c r="T1959" s="13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80"/>
        <v>14.355717142857143</v>
      </c>
      <c r="O1960" s="7">
        <f t="shared" si="181"/>
        <v>74.107684365781708</v>
      </c>
      <c r="P1960" s="7" t="str">
        <f t="shared" si="182"/>
        <v>technology</v>
      </c>
      <c r="Q1960" s="7" t="str">
        <f t="shared" si="183"/>
        <v>hardware</v>
      </c>
      <c r="R1960" t="s">
        <v>8295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80"/>
        <v>1.5673440000000001</v>
      </c>
      <c r="O1961" s="7">
        <f t="shared" si="181"/>
        <v>36.965660377358489</v>
      </c>
      <c r="P1961" s="7" t="str">
        <f t="shared" si="182"/>
        <v>technology</v>
      </c>
      <c r="Q1961" s="7" t="str">
        <f t="shared" si="183"/>
        <v>hardware</v>
      </c>
      <c r="R1961" t="s">
        <v>8295</v>
      </c>
      <c r="S1961" s="13">
        <f t="shared" si="184"/>
        <v>41871.845601851848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80"/>
        <v>1.1790285714285715</v>
      </c>
      <c r="O1962" s="7">
        <f t="shared" si="181"/>
        <v>2500.969696969697</v>
      </c>
      <c r="P1962" s="7" t="str">
        <f t="shared" si="182"/>
        <v>technology</v>
      </c>
      <c r="Q1962" s="7" t="str">
        <f t="shared" si="183"/>
        <v>hardware</v>
      </c>
      <c r="R1962" t="s">
        <v>8295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80"/>
        <v>11.053811999999999</v>
      </c>
      <c r="O1963" s="7">
        <f t="shared" si="181"/>
        <v>67.690214329454989</v>
      </c>
      <c r="P1963" s="7" t="str">
        <f t="shared" si="182"/>
        <v>technology</v>
      </c>
      <c r="Q1963" s="7" t="str">
        <f t="shared" si="183"/>
        <v>hardware</v>
      </c>
      <c r="R1963" t="s">
        <v>8295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80"/>
        <v>1.9292499999999999</v>
      </c>
      <c r="O1964" s="7">
        <f t="shared" si="181"/>
        <v>63.04738562091503</v>
      </c>
      <c r="P1964" s="7" t="str">
        <f t="shared" si="182"/>
        <v>technology</v>
      </c>
      <c r="Q1964" s="7" t="str">
        <f t="shared" si="183"/>
        <v>hardware</v>
      </c>
      <c r="R1964" t="s">
        <v>8295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80"/>
        <v>1.268842105263158</v>
      </c>
      <c r="O1965" s="7">
        <f t="shared" si="181"/>
        <v>117.6</v>
      </c>
      <c r="P1965" s="7" t="str">
        <f t="shared" si="182"/>
        <v>technology</v>
      </c>
      <c r="Q1965" s="7" t="str">
        <f t="shared" si="183"/>
        <v>hardware</v>
      </c>
      <c r="R1965" t="s">
        <v>8295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80"/>
        <v>2.5957748878923765</v>
      </c>
      <c r="O1966" s="7">
        <f t="shared" si="181"/>
        <v>180.75185011709601</v>
      </c>
      <c r="P1966" s="7" t="str">
        <f t="shared" si="182"/>
        <v>technology</v>
      </c>
      <c r="Q1966" s="7" t="str">
        <f t="shared" si="183"/>
        <v>hardware</v>
      </c>
      <c r="R1966" t="s">
        <v>8295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80"/>
        <v>2.6227999999999998</v>
      </c>
      <c r="O1967" s="7">
        <f t="shared" si="181"/>
        <v>127.32038834951456</v>
      </c>
      <c r="P1967" s="7" t="str">
        <f t="shared" si="182"/>
        <v>technology</v>
      </c>
      <c r="Q1967" s="7" t="str">
        <f t="shared" si="183"/>
        <v>hardware</v>
      </c>
      <c r="R1967" t="s">
        <v>8295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80"/>
        <v>2.0674309000000002</v>
      </c>
      <c r="O1968" s="7">
        <f t="shared" si="181"/>
        <v>136.6444745538665</v>
      </c>
      <c r="P1968" s="7" t="str">
        <f t="shared" si="182"/>
        <v>technology</v>
      </c>
      <c r="Q1968" s="7" t="str">
        <f t="shared" si="183"/>
        <v>hardware</v>
      </c>
      <c r="R1968" t="s">
        <v>8295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80"/>
        <v>3.7012999999999998</v>
      </c>
      <c r="O1969" s="7">
        <f t="shared" si="181"/>
        <v>182.78024691358024</v>
      </c>
      <c r="P1969" s="7" t="str">
        <f t="shared" si="182"/>
        <v>technology</v>
      </c>
      <c r="Q1969" s="7" t="str">
        <f t="shared" si="183"/>
        <v>hardware</v>
      </c>
      <c r="R1969" t="s">
        <v>8295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80"/>
        <v>2.8496600000000001</v>
      </c>
      <c r="O1970" s="7">
        <f t="shared" si="181"/>
        <v>279.37843137254902</v>
      </c>
      <c r="P1970" s="7" t="str">
        <f t="shared" si="182"/>
        <v>technology</v>
      </c>
      <c r="Q1970" s="7" t="str">
        <f t="shared" si="183"/>
        <v>hardware</v>
      </c>
      <c r="R1970" t="s">
        <v>8295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80"/>
        <v>5.7907999999999999</v>
      </c>
      <c r="O1971" s="7">
        <f t="shared" si="181"/>
        <v>61.375728669846318</v>
      </c>
      <c r="P1971" s="7" t="str">
        <f t="shared" si="182"/>
        <v>technology</v>
      </c>
      <c r="Q1971" s="7" t="str">
        <f t="shared" si="183"/>
        <v>hardware</v>
      </c>
      <c r="R1971" t="s">
        <v>8295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80"/>
        <v>11.318</v>
      </c>
      <c r="O1972" s="7">
        <f t="shared" si="181"/>
        <v>80.727532097004286</v>
      </c>
      <c r="P1972" s="7" t="str">
        <f t="shared" si="182"/>
        <v>technology</v>
      </c>
      <c r="Q1972" s="7" t="str">
        <f t="shared" si="183"/>
        <v>hardware</v>
      </c>
      <c r="R1972" t="s">
        <v>8295</v>
      </c>
      <c r="S1972" s="13">
        <f t="shared" si="184"/>
        <v>41324.193298611113</v>
      </c>
      <c r="T1972" s="13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80"/>
        <v>2.6302771750000002</v>
      </c>
      <c r="O1973" s="7">
        <f t="shared" si="181"/>
        <v>272.35590732591254</v>
      </c>
      <c r="P1973" s="7" t="str">
        <f t="shared" si="182"/>
        <v>technology</v>
      </c>
      <c r="Q1973" s="7" t="str">
        <f t="shared" si="183"/>
        <v>hardware</v>
      </c>
      <c r="R1973" t="s">
        <v>8295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80"/>
        <v>6.7447999999999997</v>
      </c>
      <c r="O1974" s="7">
        <f t="shared" si="181"/>
        <v>70.848739495798313</v>
      </c>
      <c r="P1974" s="7" t="str">
        <f t="shared" si="182"/>
        <v>technology</v>
      </c>
      <c r="Q1974" s="7" t="str">
        <f t="shared" si="183"/>
        <v>hardware</v>
      </c>
      <c r="R1974" t="s">
        <v>8295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80"/>
        <v>2.5683081313131315</v>
      </c>
      <c r="O1975" s="7">
        <f t="shared" si="181"/>
        <v>247.94003412969283</v>
      </c>
      <c r="P1975" s="7" t="str">
        <f t="shared" si="182"/>
        <v>technology</v>
      </c>
      <c r="Q1975" s="7" t="str">
        <f t="shared" si="183"/>
        <v>hardware</v>
      </c>
      <c r="R1975" t="s">
        <v>8295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80"/>
        <v>3.7549600000000001</v>
      </c>
      <c r="O1976" s="7">
        <f t="shared" si="181"/>
        <v>186.81393034825871</v>
      </c>
      <c r="P1976" s="7" t="str">
        <f t="shared" si="182"/>
        <v>technology</v>
      </c>
      <c r="Q1976" s="7" t="str">
        <f t="shared" si="183"/>
        <v>hardware</v>
      </c>
      <c r="R1976" t="s">
        <v>8295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80"/>
        <v>2.0870837499999997</v>
      </c>
      <c r="O1977" s="7">
        <f t="shared" si="181"/>
        <v>131.98948616600788</v>
      </c>
      <c r="P1977" s="7" t="str">
        <f t="shared" si="182"/>
        <v>technology</v>
      </c>
      <c r="Q1977" s="7" t="str">
        <f t="shared" si="183"/>
        <v>hardware</v>
      </c>
      <c r="R1977" t="s">
        <v>8295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80"/>
        <v>3.4660000000000002</v>
      </c>
      <c r="O1978" s="7">
        <f t="shared" si="181"/>
        <v>29.310782241014799</v>
      </c>
      <c r="P1978" s="7" t="str">
        <f t="shared" si="182"/>
        <v>technology</v>
      </c>
      <c r="Q1978" s="7" t="str">
        <f t="shared" si="183"/>
        <v>hardware</v>
      </c>
      <c r="R1978" t="s">
        <v>8295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80"/>
        <v>4.0232999999999999</v>
      </c>
      <c r="O1979" s="7">
        <f t="shared" si="181"/>
        <v>245.02436053593178</v>
      </c>
      <c r="P1979" s="7" t="str">
        <f t="shared" si="182"/>
        <v>technology</v>
      </c>
      <c r="Q1979" s="7" t="str">
        <f t="shared" si="183"/>
        <v>hardware</v>
      </c>
      <c r="R1979" t="s">
        <v>8295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80"/>
        <v>10.2684514</v>
      </c>
      <c r="O1980" s="7">
        <f t="shared" si="181"/>
        <v>1323.2540463917526</v>
      </c>
      <c r="P1980" s="7" t="str">
        <f t="shared" si="182"/>
        <v>technology</v>
      </c>
      <c r="Q1980" s="7" t="str">
        <f t="shared" si="183"/>
        <v>hardware</v>
      </c>
      <c r="R1980" t="s">
        <v>8295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80"/>
        <v>1.14901155</v>
      </c>
      <c r="O1981" s="7">
        <f t="shared" si="181"/>
        <v>282.65966789667897</v>
      </c>
      <c r="P1981" s="7" t="str">
        <f t="shared" si="182"/>
        <v>technology</v>
      </c>
      <c r="Q1981" s="7" t="str">
        <f t="shared" si="183"/>
        <v>hardware</v>
      </c>
      <c r="R1981" t="s">
        <v>8295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80"/>
        <v>3.5482402000000004</v>
      </c>
      <c r="O1982" s="7">
        <f t="shared" si="181"/>
        <v>91.214401028277635</v>
      </c>
      <c r="P1982" s="7" t="str">
        <f t="shared" si="182"/>
        <v>technology</v>
      </c>
      <c r="Q1982" s="7" t="str">
        <f t="shared" si="183"/>
        <v>hardware</v>
      </c>
      <c r="R1982" t="s">
        <v>8295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80"/>
        <v>5.0799999999999998E-2</v>
      </c>
      <c r="O1983" s="7">
        <f t="shared" si="181"/>
        <v>31.75</v>
      </c>
      <c r="P1983" s="7" t="str">
        <f t="shared" si="182"/>
        <v>photography</v>
      </c>
      <c r="Q1983" s="7" t="str">
        <f t="shared" si="183"/>
        <v>people</v>
      </c>
      <c r="R1983" t="s">
        <v>8296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80"/>
        <v>0</v>
      </c>
      <c r="O1984" s="7" t="e">
        <f t="shared" si="181"/>
        <v>#DIV/0!</v>
      </c>
      <c r="P1984" s="7" t="str">
        <f t="shared" si="182"/>
        <v>photography</v>
      </c>
      <c r="Q1984" s="7" t="str">
        <f t="shared" si="183"/>
        <v>people</v>
      </c>
      <c r="R1984" t="s">
        <v>8296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80"/>
        <v>4.2999999999999997E-2</v>
      </c>
      <c r="O1985" s="7">
        <f t="shared" si="181"/>
        <v>88.6875</v>
      </c>
      <c r="P1985" s="7" t="str">
        <f t="shared" si="182"/>
        <v>photography</v>
      </c>
      <c r="Q1985" s="7" t="str">
        <f t="shared" si="183"/>
        <v>people</v>
      </c>
      <c r="R1985" t="s">
        <v>8296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ref="N1986:N2049" si="186">E1986/D1986</f>
        <v>0.21146666666666666</v>
      </c>
      <c r="O1986" s="7">
        <f t="shared" ref="O1986:O2049" si="187">E1986/L1986</f>
        <v>453.14285714285717</v>
      </c>
      <c r="P1986" s="7" t="str">
        <f t="shared" si="182"/>
        <v>photography</v>
      </c>
      <c r="Q1986" s="7" t="str">
        <f t="shared" si="183"/>
        <v>people</v>
      </c>
      <c r="R1986" t="s">
        <v>8296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si="186"/>
        <v>3.1875000000000001E-2</v>
      </c>
      <c r="O1987" s="7">
        <f t="shared" si="187"/>
        <v>12.75</v>
      </c>
      <c r="P1987" s="7" t="str">
        <f t="shared" ref="P1987:P2050" si="188">LEFT(R1987, SEARCH("/",R1987)-1)</f>
        <v>photography</v>
      </c>
      <c r="Q1987" s="7" t="str">
        <f t="shared" ref="Q1987:Q2050" si="189">RIGHT(R1987,LEN(R1987)-SEARCH("/",R1987))</f>
        <v>people</v>
      </c>
      <c r="R1987" t="s">
        <v>8296</v>
      </c>
      <c r="S1987" s="13">
        <f t="shared" ref="S1987:S2050" si="190">J1987/(60*60*24)+DATE(1970,1,1)</f>
        <v>42555.698738425926</v>
      </c>
      <c r="T1987" s="13">
        <f t="shared" ref="T1987:T2050" si="191">I1987/(60*60*24)+DATE(1970,1,1)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86"/>
        <v>5.0000000000000001E-4</v>
      </c>
      <c r="O1988" s="7">
        <f t="shared" si="187"/>
        <v>1</v>
      </c>
      <c r="P1988" s="7" t="str">
        <f t="shared" si="188"/>
        <v>photography</v>
      </c>
      <c r="Q1988" s="7" t="str">
        <f t="shared" si="189"/>
        <v>people</v>
      </c>
      <c r="R1988" t="s">
        <v>8296</v>
      </c>
      <c r="S1988" s="13">
        <f t="shared" si="190"/>
        <v>42413.433831018519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86"/>
        <v>0.42472727272727273</v>
      </c>
      <c r="O1989" s="7">
        <f t="shared" si="187"/>
        <v>83.428571428571431</v>
      </c>
      <c r="P1989" s="7" t="str">
        <f t="shared" si="188"/>
        <v>photography</v>
      </c>
      <c r="Q1989" s="7" t="str">
        <f t="shared" si="189"/>
        <v>people</v>
      </c>
      <c r="R1989" t="s">
        <v>8296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86"/>
        <v>4.1666666666666666E-3</v>
      </c>
      <c r="O1990" s="7">
        <f t="shared" si="187"/>
        <v>25</v>
      </c>
      <c r="P1990" s="7" t="str">
        <f t="shared" si="188"/>
        <v>photography</v>
      </c>
      <c r="Q1990" s="7" t="str">
        <f t="shared" si="189"/>
        <v>people</v>
      </c>
      <c r="R1990" t="s">
        <v>8296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86"/>
        <v>0.01</v>
      </c>
      <c r="O1991" s="7">
        <f t="shared" si="187"/>
        <v>50</v>
      </c>
      <c r="P1991" s="7" t="str">
        <f t="shared" si="188"/>
        <v>photography</v>
      </c>
      <c r="Q1991" s="7" t="str">
        <f t="shared" si="189"/>
        <v>people</v>
      </c>
      <c r="R1991" t="s">
        <v>8296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86"/>
        <v>0.16966666666666666</v>
      </c>
      <c r="O1992" s="7">
        <f t="shared" si="187"/>
        <v>101.8</v>
      </c>
      <c r="P1992" s="7" t="str">
        <f t="shared" si="188"/>
        <v>photography</v>
      </c>
      <c r="Q1992" s="7" t="str">
        <f t="shared" si="189"/>
        <v>people</v>
      </c>
      <c r="R1992" t="s">
        <v>8296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86"/>
        <v>7.0000000000000007E-2</v>
      </c>
      <c r="O1993" s="7">
        <f t="shared" si="187"/>
        <v>46.666666666666664</v>
      </c>
      <c r="P1993" s="7" t="str">
        <f t="shared" si="188"/>
        <v>photography</v>
      </c>
      <c r="Q1993" s="7" t="str">
        <f t="shared" si="189"/>
        <v>people</v>
      </c>
      <c r="R1993" t="s">
        <v>8296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86"/>
        <v>1.3333333333333333E-3</v>
      </c>
      <c r="O1994" s="7">
        <f t="shared" si="187"/>
        <v>1</v>
      </c>
      <c r="P1994" s="7" t="str">
        <f t="shared" si="188"/>
        <v>photography</v>
      </c>
      <c r="Q1994" s="7" t="str">
        <f t="shared" si="189"/>
        <v>people</v>
      </c>
      <c r="R1994" t="s">
        <v>8296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86"/>
        <v>0</v>
      </c>
      <c r="O1995" s="7" t="e">
        <f t="shared" si="187"/>
        <v>#DIV/0!</v>
      </c>
      <c r="P1995" s="7" t="str">
        <f t="shared" si="188"/>
        <v>photography</v>
      </c>
      <c r="Q1995" s="7" t="str">
        <f t="shared" si="189"/>
        <v>people</v>
      </c>
      <c r="R1995" t="s">
        <v>8296</v>
      </c>
      <c r="S1995" s="13">
        <f t="shared" si="190"/>
        <v>42329.588391203702</v>
      </c>
      <c r="T1995" s="13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86"/>
        <v>0</v>
      </c>
      <c r="O1996" s="7" t="e">
        <f t="shared" si="187"/>
        <v>#DIV/0!</v>
      </c>
      <c r="P1996" s="7" t="str">
        <f t="shared" si="188"/>
        <v>photography</v>
      </c>
      <c r="Q1996" s="7" t="str">
        <f t="shared" si="189"/>
        <v>people</v>
      </c>
      <c r="R1996" t="s">
        <v>8296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86"/>
        <v>7.8E-2</v>
      </c>
      <c r="O1997" s="7">
        <f t="shared" si="187"/>
        <v>26</v>
      </c>
      <c r="P1997" s="7" t="str">
        <f t="shared" si="188"/>
        <v>photography</v>
      </c>
      <c r="Q1997" s="7" t="str">
        <f t="shared" si="189"/>
        <v>people</v>
      </c>
      <c r="R1997" t="s">
        <v>8296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86"/>
        <v>0</v>
      </c>
      <c r="O1998" s="7" t="e">
        <f t="shared" si="187"/>
        <v>#DIV/0!</v>
      </c>
      <c r="P1998" s="7" t="str">
        <f t="shared" si="188"/>
        <v>photography</v>
      </c>
      <c r="Q1998" s="7" t="str">
        <f t="shared" si="189"/>
        <v>people</v>
      </c>
      <c r="R1998" t="s">
        <v>8296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86"/>
        <v>0</v>
      </c>
      <c r="O1999" s="7" t="e">
        <f t="shared" si="187"/>
        <v>#DIV/0!</v>
      </c>
      <c r="P1999" s="7" t="str">
        <f t="shared" si="188"/>
        <v>photography</v>
      </c>
      <c r="Q1999" s="7" t="str">
        <f t="shared" si="189"/>
        <v>people</v>
      </c>
      <c r="R1999" t="s">
        <v>8296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86"/>
        <v>0.26200000000000001</v>
      </c>
      <c r="O2000" s="7">
        <f t="shared" si="187"/>
        <v>218.33333333333334</v>
      </c>
      <c r="P2000" s="7" t="str">
        <f t="shared" si="188"/>
        <v>photography</v>
      </c>
      <c r="Q2000" s="7" t="str">
        <f t="shared" si="189"/>
        <v>people</v>
      </c>
      <c r="R2000" t="s">
        <v>8296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86"/>
        <v>7.6129032258064515E-3</v>
      </c>
      <c r="O2001" s="7">
        <f t="shared" si="187"/>
        <v>33.714285714285715</v>
      </c>
      <c r="P2001" s="7" t="str">
        <f t="shared" si="188"/>
        <v>photography</v>
      </c>
      <c r="Q2001" s="7" t="str">
        <f t="shared" si="189"/>
        <v>people</v>
      </c>
      <c r="R2001" t="s">
        <v>8296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86"/>
        <v>0.125</v>
      </c>
      <c r="O2002" s="7">
        <f t="shared" si="187"/>
        <v>25</v>
      </c>
      <c r="P2002" s="7" t="str">
        <f t="shared" si="188"/>
        <v>photography</v>
      </c>
      <c r="Q2002" s="7" t="str">
        <f t="shared" si="189"/>
        <v>people</v>
      </c>
      <c r="R2002" t="s">
        <v>8296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86"/>
        <v>3.8212909090909091</v>
      </c>
      <c r="O2003" s="7">
        <f t="shared" si="187"/>
        <v>128.38790470372632</v>
      </c>
      <c r="P2003" s="7" t="str">
        <f t="shared" si="188"/>
        <v>technology</v>
      </c>
      <c r="Q2003" s="7" t="str">
        <f t="shared" si="189"/>
        <v>hardware</v>
      </c>
      <c r="R2003" t="s">
        <v>8295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86"/>
        <v>2.1679422000000002</v>
      </c>
      <c r="O2004" s="7">
        <f t="shared" si="187"/>
        <v>78.834261818181815</v>
      </c>
      <c r="P2004" s="7" t="str">
        <f t="shared" si="188"/>
        <v>technology</v>
      </c>
      <c r="Q2004" s="7" t="str">
        <f t="shared" si="189"/>
        <v>hardware</v>
      </c>
      <c r="R2004" t="s">
        <v>8295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86"/>
        <v>3.12</v>
      </c>
      <c r="O2005" s="7">
        <f t="shared" si="187"/>
        <v>91.764705882352942</v>
      </c>
      <c r="P2005" s="7" t="str">
        <f t="shared" si="188"/>
        <v>technology</v>
      </c>
      <c r="Q2005" s="7" t="str">
        <f t="shared" si="189"/>
        <v>hardware</v>
      </c>
      <c r="R2005" t="s">
        <v>8295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86"/>
        <v>2.3442048</v>
      </c>
      <c r="O2006" s="7">
        <f t="shared" si="187"/>
        <v>331.10237288135596</v>
      </c>
      <c r="P2006" s="7" t="str">
        <f t="shared" si="188"/>
        <v>technology</v>
      </c>
      <c r="Q2006" s="7" t="str">
        <f t="shared" si="189"/>
        <v>hardware</v>
      </c>
      <c r="R2006" t="s">
        <v>8295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86"/>
        <v>1.236801</v>
      </c>
      <c r="O2007" s="7">
        <f t="shared" si="187"/>
        <v>194.26193717277485</v>
      </c>
      <c r="P2007" s="7" t="str">
        <f t="shared" si="188"/>
        <v>technology</v>
      </c>
      <c r="Q2007" s="7" t="str">
        <f t="shared" si="189"/>
        <v>hardware</v>
      </c>
      <c r="R2007" t="s">
        <v>8295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86"/>
        <v>2.4784000000000002</v>
      </c>
      <c r="O2008" s="7">
        <f t="shared" si="187"/>
        <v>408.97689768976898</v>
      </c>
      <c r="P2008" s="7" t="str">
        <f t="shared" si="188"/>
        <v>technology</v>
      </c>
      <c r="Q2008" s="7" t="str">
        <f t="shared" si="189"/>
        <v>hardware</v>
      </c>
      <c r="R2008" t="s">
        <v>8295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86"/>
        <v>1.157092</v>
      </c>
      <c r="O2009" s="7">
        <f t="shared" si="187"/>
        <v>84.459270072992695</v>
      </c>
      <c r="P2009" s="7" t="str">
        <f t="shared" si="188"/>
        <v>technology</v>
      </c>
      <c r="Q2009" s="7" t="str">
        <f t="shared" si="189"/>
        <v>hardware</v>
      </c>
      <c r="R2009" t="s">
        <v>8295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86"/>
        <v>1.1707484768810599</v>
      </c>
      <c r="O2010" s="7">
        <f t="shared" si="187"/>
        <v>44.853658536585364</v>
      </c>
      <c r="P2010" s="7" t="str">
        <f t="shared" si="188"/>
        <v>technology</v>
      </c>
      <c r="Q2010" s="7" t="str">
        <f t="shared" si="189"/>
        <v>hardware</v>
      </c>
      <c r="R2010" t="s">
        <v>8295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86"/>
        <v>3.05158</v>
      </c>
      <c r="O2011" s="7">
        <f t="shared" si="187"/>
        <v>383.3643216080402</v>
      </c>
      <c r="P2011" s="7" t="str">
        <f t="shared" si="188"/>
        <v>technology</v>
      </c>
      <c r="Q2011" s="7" t="str">
        <f t="shared" si="189"/>
        <v>hardware</v>
      </c>
      <c r="R2011" t="s">
        <v>8295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86"/>
        <v>3.2005299999999997</v>
      </c>
      <c r="O2012" s="7">
        <f t="shared" si="187"/>
        <v>55.276856649395505</v>
      </c>
      <c r="P2012" s="7" t="str">
        <f t="shared" si="188"/>
        <v>technology</v>
      </c>
      <c r="Q2012" s="7" t="str">
        <f t="shared" si="189"/>
        <v>hardware</v>
      </c>
      <c r="R2012" t="s">
        <v>8295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86"/>
        <v>8.1956399999999991</v>
      </c>
      <c r="O2013" s="7">
        <f t="shared" si="187"/>
        <v>422.02059732234807</v>
      </c>
      <c r="P2013" s="7" t="str">
        <f t="shared" si="188"/>
        <v>technology</v>
      </c>
      <c r="Q2013" s="7" t="str">
        <f t="shared" si="189"/>
        <v>hardware</v>
      </c>
      <c r="R2013" t="s">
        <v>8295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86"/>
        <v>2.3490000000000002</v>
      </c>
      <c r="O2014" s="7">
        <f t="shared" si="187"/>
        <v>64.180327868852459</v>
      </c>
      <c r="P2014" s="7" t="str">
        <f t="shared" si="188"/>
        <v>technology</v>
      </c>
      <c r="Q2014" s="7" t="str">
        <f t="shared" si="189"/>
        <v>hardware</v>
      </c>
      <c r="R2014" t="s">
        <v>8295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86"/>
        <v>4.9491375</v>
      </c>
      <c r="O2015" s="7">
        <f t="shared" si="187"/>
        <v>173.57781674704077</v>
      </c>
      <c r="P2015" s="7" t="str">
        <f t="shared" si="188"/>
        <v>technology</v>
      </c>
      <c r="Q2015" s="7" t="str">
        <f t="shared" si="189"/>
        <v>hardware</v>
      </c>
      <c r="R2015" t="s">
        <v>8295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86"/>
        <v>78.137822333333332</v>
      </c>
      <c r="O2016" s="7">
        <f t="shared" si="187"/>
        <v>88.601680840609291</v>
      </c>
      <c r="P2016" s="7" t="str">
        <f t="shared" si="188"/>
        <v>technology</v>
      </c>
      <c r="Q2016" s="7" t="str">
        <f t="shared" si="189"/>
        <v>hardware</v>
      </c>
      <c r="R2016" t="s">
        <v>8295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86"/>
        <v>1.1300013888888889</v>
      </c>
      <c r="O2017" s="7">
        <f t="shared" si="187"/>
        <v>50.222283950617282</v>
      </c>
      <c r="P2017" s="7" t="str">
        <f t="shared" si="188"/>
        <v>technology</v>
      </c>
      <c r="Q2017" s="7" t="str">
        <f t="shared" si="189"/>
        <v>hardware</v>
      </c>
      <c r="R2017" t="s">
        <v>8295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86"/>
        <v>9.2154220000000002</v>
      </c>
      <c r="O2018" s="7">
        <f t="shared" si="187"/>
        <v>192.38876826722338</v>
      </c>
      <c r="P2018" s="7" t="str">
        <f t="shared" si="188"/>
        <v>technology</v>
      </c>
      <c r="Q2018" s="7" t="str">
        <f t="shared" si="189"/>
        <v>hardware</v>
      </c>
      <c r="R2018" t="s">
        <v>8295</v>
      </c>
      <c r="S2018" s="13">
        <f t="shared" si="190"/>
        <v>41312.880775462967</v>
      </c>
      <c r="T2018" s="13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86"/>
        <v>1.2510239999999999</v>
      </c>
      <c r="O2019" s="7">
        <f t="shared" si="187"/>
        <v>73.416901408450698</v>
      </c>
      <c r="P2019" s="7" t="str">
        <f t="shared" si="188"/>
        <v>technology</v>
      </c>
      <c r="Q2019" s="7" t="str">
        <f t="shared" si="189"/>
        <v>hardware</v>
      </c>
      <c r="R2019" t="s">
        <v>8295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86"/>
        <v>1.0224343076923077</v>
      </c>
      <c r="O2020" s="7">
        <f t="shared" si="187"/>
        <v>147.68495555555555</v>
      </c>
      <c r="P2020" s="7" t="str">
        <f t="shared" si="188"/>
        <v>technology</v>
      </c>
      <c r="Q2020" s="7" t="str">
        <f t="shared" si="189"/>
        <v>hardware</v>
      </c>
      <c r="R2020" t="s">
        <v>8295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86"/>
        <v>4.8490975000000001</v>
      </c>
      <c r="O2021" s="7">
        <f t="shared" si="187"/>
        <v>108.96848314606741</v>
      </c>
      <c r="P2021" s="7" t="str">
        <f t="shared" si="188"/>
        <v>technology</v>
      </c>
      <c r="Q2021" s="7" t="str">
        <f t="shared" si="189"/>
        <v>hardware</v>
      </c>
      <c r="R2021" t="s">
        <v>8295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86"/>
        <v>1.9233333333333333</v>
      </c>
      <c r="O2022" s="7">
        <f t="shared" si="187"/>
        <v>23.647540983606557</v>
      </c>
      <c r="P2022" s="7" t="str">
        <f t="shared" si="188"/>
        <v>technology</v>
      </c>
      <c r="Q2022" s="7" t="str">
        <f t="shared" si="189"/>
        <v>hardware</v>
      </c>
      <c r="R2022" t="s">
        <v>8295</v>
      </c>
      <c r="S2022" s="13">
        <f t="shared" si="190"/>
        <v>41737.097500000003</v>
      </c>
      <c r="T2022" s="13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86"/>
        <v>2.8109999999999999</v>
      </c>
      <c r="O2023" s="7">
        <f t="shared" si="187"/>
        <v>147.94736842105263</v>
      </c>
      <c r="P2023" s="7" t="str">
        <f t="shared" si="188"/>
        <v>technology</v>
      </c>
      <c r="Q2023" s="7" t="str">
        <f t="shared" si="189"/>
        <v>hardware</v>
      </c>
      <c r="R2023" t="s">
        <v>8295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86"/>
        <v>1.2513700000000001</v>
      </c>
      <c r="O2024" s="7">
        <f t="shared" si="187"/>
        <v>385.03692307692307</v>
      </c>
      <c r="P2024" s="7" t="str">
        <f t="shared" si="188"/>
        <v>technology</v>
      </c>
      <c r="Q2024" s="7" t="str">
        <f t="shared" si="189"/>
        <v>hardware</v>
      </c>
      <c r="R2024" t="s">
        <v>8295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86"/>
        <v>1.61459</v>
      </c>
      <c r="O2025" s="7">
        <f t="shared" si="187"/>
        <v>457.39093484419266</v>
      </c>
      <c r="P2025" s="7" t="str">
        <f t="shared" si="188"/>
        <v>technology</v>
      </c>
      <c r="Q2025" s="7" t="str">
        <f t="shared" si="189"/>
        <v>hardware</v>
      </c>
      <c r="R2025" t="s">
        <v>8295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86"/>
        <v>5.8535000000000004</v>
      </c>
      <c r="O2026" s="7">
        <f t="shared" si="187"/>
        <v>222.99047619047619</v>
      </c>
      <c r="P2026" s="7" t="str">
        <f t="shared" si="188"/>
        <v>technology</v>
      </c>
      <c r="Q2026" s="7" t="str">
        <f t="shared" si="189"/>
        <v>hardware</v>
      </c>
      <c r="R2026" t="s">
        <v>8295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86"/>
        <v>2.0114999999999998</v>
      </c>
      <c r="O2027" s="7">
        <f t="shared" si="187"/>
        <v>220.74074074074073</v>
      </c>
      <c r="P2027" s="7" t="str">
        <f t="shared" si="188"/>
        <v>technology</v>
      </c>
      <c r="Q2027" s="7" t="str">
        <f t="shared" si="189"/>
        <v>hardware</v>
      </c>
      <c r="R2027" t="s">
        <v>8295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86"/>
        <v>1.3348307999999998</v>
      </c>
      <c r="O2028" s="7">
        <f t="shared" si="187"/>
        <v>73.503898678414089</v>
      </c>
      <c r="P2028" s="7" t="str">
        <f t="shared" si="188"/>
        <v>technology</v>
      </c>
      <c r="Q2028" s="7" t="str">
        <f t="shared" si="189"/>
        <v>hardware</v>
      </c>
      <c r="R2028" t="s">
        <v>8295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86"/>
        <v>1.2024900000000001</v>
      </c>
      <c r="O2029" s="7">
        <f t="shared" si="187"/>
        <v>223.09647495361781</v>
      </c>
      <c r="P2029" s="7" t="str">
        <f t="shared" si="188"/>
        <v>technology</v>
      </c>
      <c r="Q2029" s="7" t="str">
        <f t="shared" si="189"/>
        <v>hardware</v>
      </c>
      <c r="R2029" t="s">
        <v>8295</v>
      </c>
      <c r="S2029" s="13">
        <f t="shared" si="190"/>
        <v>42048.813877314809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86"/>
        <v>1.2616666666666667</v>
      </c>
      <c r="O2030" s="7">
        <f t="shared" si="187"/>
        <v>47.911392405063289</v>
      </c>
      <c r="P2030" s="7" t="str">
        <f t="shared" si="188"/>
        <v>technology</v>
      </c>
      <c r="Q2030" s="7" t="str">
        <f t="shared" si="189"/>
        <v>hardware</v>
      </c>
      <c r="R2030" t="s">
        <v>8295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86"/>
        <v>3.6120000000000001</v>
      </c>
      <c r="O2031" s="7">
        <f t="shared" si="187"/>
        <v>96.063829787234042</v>
      </c>
      <c r="P2031" s="7" t="str">
        <f t="shared" si="188"/>
        <v>technology</v>
      </c>
      <c r="Q2031" s="7" t="str">
        <f t="shared" si="189"/>
        <v>hardware</v>
      </c>
      <c r="R2031" t="s">
        <v>8295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86"/>
        <v>2.26239013671875</v>
      </c>
      <c r="O2032" s="7">
        <f t="shared" si="187"/>
        <v>118.6144</v>
      </c>
      <c r="P2032" s="7" t="str">
        <f t="shared" si="188"/>
        <v>technology</v>
      </c>
      <c r="Q2032" s="7" t="str">
        <f t="shared" si="189"/>
        <v>hardware</v>
      </c>
      <c r="R2032" t="s">
        <v>8295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86"/>
        <v>1.2035</v>
      </c>
      <c r="O2033" s="7">
        <f t="shared" si="187"/>
        <v>118.45472440944881</v>
      </c>
      <c r="P2033" s="7" t="str">
        <f t="shared" si="188"/>
        <v>technology</v>
      </c>
      <c r="Q2033" s="7" t="str">
        <f t="shared" si="189"/>
        <v>hardware</v>
      </c>
      <c r="R2033" t="s">
        <v>8295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86"/>
        <v>3.0418799999999999</v>
      </c>
      <c r="O2034" s="7">
        <f t="shared" si="187"/>
        <v>143.21468926553672</v>
      </c>
      <c r="P2034" s="7" t="str">
        <f t="shared" si="188"/>
        <v>technology</v>
      </c>
      <c r="Q2034" s="7" t="str">
        <f t="shared" si="189"/>
        <v>hardware</v>
      </c>
      <c r="R2034" t="s">
        <v>8295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86"/>
        <v>1.7867599999999999</v>
      </c>
      <c r="O2035" s="7">
        <f t="shared" si="187"/>
        <v>282.71518987341773</v>
      </c>
      <c r="P2035" s="7" t="str">
        <f t="shared" si="188"/>
        <v>technology</v>
      </c>
      <c r="Q2035" s="7" t="str">
        <f t="shared" si="189"/>
        <v>hardware</v>
      </c>
      <c r="R2035" t="s">
        <v>8295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86"/>
        <v>3.868199871794872</v>
      </c>
      <c r="O2036" s="7">
        <f t="shared" si="187"/>
        <v>593.93620078740162</v>
      </c>
      <c r="P2036" s="7" t="str">
        <f t="shared" si="188"/>
        <v>technology</v>
      </c>
      <c r="Q2036" s="7" t="str">
        <f t="shared" si="189"/>
        <v>hardware</v>
      </c>
      <c r="R2036" t="s">
        <v>8295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86"/>
        <v>2.1103642500000004</v>
      </c>
      <c r="O2037" s="7">
        <f t="shared" si="187"/>
        <v>262.15704968944101</v>
      </c>
      <c r="P2037" s="7" t="str">
        <f t="shared" si="188"/>
        <v>technology</v>
      </c>
      <c r="Q2037" s="7" t="str">
        <f t="shared" si="189"/>
        <v>hardware</v>
      </c>
      <c r="R2037" t="s">
        <v>8295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86"/>
        <v>1.3166833333333334</v>
      </c>
      <c r="O2038" s="7">
        <f t="shared" si="187"/>
        <v>46.580778301886795</v>
      </c>
      <c r="P2038" s="7" t="str">
        <f t="shared" si="188"/>
        <v>technology</v>
      </c>
      <c r="Q2038" s="7" t="str">
        <f t="shared" si="189"/>
        <v>hardware</v>
      </c>
      <c r="R2038" t="s">
        <v>8295</v>
      </c>
      <c r="S2038" s="13">
        <f t="shared" si="190"/>
        <v>41738.864803240736</v>
      </c>
      <c r="T2038" s="13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86"/>
        <v>3.0047639999999998</v>
      </c>
      <c r="O2039" s="7">
        <f t="shared" si="187"/>
        <v>70.041118881118877</v>
      </c>
      <c r="P2039" s="7" t="str">
        <f t="shared" si="188"/>
        <v>technology</v>
      </c>
      <c r="Q2039" s="7" t="str">
        <f t="shared" si="189"/>
        <v>hardware</v>
      </c>
      <c r="R2039" t="s">
        <v>8295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86"/>
        <v>4.2051249999999998</v>
      </c>
      <c r="O2040" s="7">
        <f t="shared" si="187"/>
        <v>164.90686274509804</v>
      </c>
      <c r="P2040" s="7" t="str">
        <f t="shared" si="188"/>
        <v>technology</v>
      </c>
      <c r="Q2040" s="7" t="str">
        <f t="shared" si="189"/>
        <v>hardware</v>
      </c>
      <c r="R2040" t="s">
        <v>8295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86"/>
        <v>1.362168</v>
      </c>
      <c r="O2041" s="7">
        <f t="shared" si="187"/>
        <v>449.26385224274406</v>
      </c>
      <c r="P2041" s="7" t="str">
        <f t="shared" si="188"/>
        <v>technology</v>
      </c>
      <c r="Q2041" s="7" t="str">
        <f t="shared" si="189"/>
        <v>hardware</v>
      </c>
      <c r="R2041" t="s">
        <v>8295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86"/>
        <v>2.4817133333333334</v>
      </c>
      <c r="O2042" s="7">
        <f t="shared" si="187"/>
        <v>27.472841328413285</v>
      </c>
      <c r="P2042" s="7" t="str">
        <f t="shared" si="188"/>
        <v>technology</v>
      </c>
      <c r="Q2042" s="7" t="str">
        <f t="shared" si="189"/>
        <v>hardware</v>
      </c>
      <c r="R2042" t="s">
        <v>8295</v>
      </c>
      <c r="S2042" s="13">
        <f t="shared" si="190"/>
        <v>41578.927118055552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86"/>
        <v>1.8186315789473684</v>
      </c>
      <c r="O2043" s="7">
        <f t="shared" si="187"/>
        <v>143.97499999999999</v>
      </c>
      <c r="P2043" s="7" t="str">
        <f t="shared" si="188"/>
        <v>technology</v>
      </c>
      <c r="Q2043" s="7" t="str">
        <f t="shared" si="189"/>
        <v>hardware</v>
      </c>
      <c r="R2043" t="s">
        <v>8295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86"/>
        <v>1.2353000000000001</v>
      </c>
      <c r="O2044" s="7">
        <f t="shared" si="187"/>
        <v>88.23571428571428</v>
      </c>
      <c r="P2044" s="7" t="str">
        <f t="shared" si="188"/>
        <v>technology</v>
      </c>
      <c r="Q2044" s="7" t="str">
        <f t="shared" si="189"/>
        <v>hardware</v>
      </c>
      <c r="R2044" t="s">
        <v>8295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86"/>
        <v>5.0620938628158845</v>
      </c>
      <c r="O2045" s="7">
        <f t="shared" si="187"/>
        <v>36.326424870466319</v>
      </c>
      <c r="P2045" s="7" t="str">
        <f t="shared" si="188"/>
        <v>technology</v>
      </c>
      <c r="Q2045" s="7" t="str">
        <f t="shared" si="189"/>
        <v>hardware</v>
      </c>
      <c r="R2045" t="s">
        <v>8295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86"/>
        <v>1.0821333333333334</v>
      </c>
      <c r="O2046" s="7">
        <f t="shared" si="187"/>
        <v>90.177777777777777</v>
      </c>
      <c r="P2046" s="7" t="str">
        <f t="shared" si="188"/>
        <v>technology</v>
      </c>
      <c r="Q2046" s="7" t="str">
        <f t="shared" si="189"/>
        <v>hardware</v>
      </c>
      <c r="R2046" t="s">
        <v>8295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86"/>
        <v>8.1918387755102042</v>
      </c>
      <c r="O2047" s="7">
        <f t="shared" si="187"/>
        <v>152.62361216730039</v>
      </c>
      <c r="P2047" s="7" t="str">
        <f t="shared" si="188"/>
        <v>technology</v>
      </c>
      <c r="Q2047" s="7" t="str">
        <f t="shared" si="189"/>
        <v>hardware</v>
      </c>
      <c r="R2047" t="s">
        <v>8295</v>
      </c>
      <c r="S2047" s="13">
        <f t="shared" si="190"/>
        <v>41069.088506944448</v>
      </c>
      <c r="T2047" s="13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86"/>
        <v>1.2110000000000001</v>
      </c>
      <c r="O2048" s="7">
        <f t="shared" si="187"/>
        <v>55.806451612903224</v>
      </c>
      <c r="P2048" s="7" t="str">
        <f t="shared" si="188"/>
        <v>technology</v>
      </c>
      <c r="Q2048" s="7" t="str">
        <f t="shared" si="189"/>
        <v>hardware</v>
      </c>
      <c r="R2048" t="s">
        <v>8295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86"/>
        <v>1.0299897959183673</v>
      </c>
      <c r="O2049" s="7">
        <f t="shared" si="187"/>
        <v>227.85327313769753</v>
      </c>
      <c r="P2049" s="7" t="str">
        <f t="shared" si="188"/>
        <v>technology</v>
      </c>
      <c r="Q2049" s="7" t="str">
        <f t="shared" si="189"/>
        <v>hardware</v>
      </c>
      <c r="R2049" t="s">
        <v>8295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ref="N2050:N2113" si="192">E2050/D2050</f>
        <v>1.4833229411764706</v>
      </c>
      <c r="O2050" s="7">
        <f t="shared" ref="O2050:O2113" si="193">E2050/L2050</f>
        <v>91.82989803350327</v>
      </c>
      <c r="P2050" s="7" t="str">
        <f t="shared" si="188"/>
        <v>technology</v>
      </c>
      <c r="Q2050" s="7" t="str">
        <f t="shared" si="189"/>
        <v>hardware</v>
      </c>
      <c r="R2050" t="s">
        <v>8295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si="192"/>
        <v>1.2019070000000001</v>
      </c>
      <c r="O2051" s="7">
        <f t="shared" si="193"/>
        <v>80.991037735849048</v>
      </c>
      <c r="P2051" s="7" t="str">
        <f t="shared" ref="P2051:P2114" si="194">LEFT(R2051, SEARCH("/",R2051)-1)</f>
        <v>technology</v>
      </c>
      <c r="Q2051" s="7" t="str">
        <f t="shared" ref="Q2051:Q2114" si="195">RIGHT(R2051,LEN(R2051)-SEARCH("/",R2051))</f>
        <v>hardware</v>
      </c>
      <c r="R2051" t="s">
        <v>8295</v>
      </c>
      <c r="S2051" s="13">
        <f t="shared" ref="S2051:S2114" si="196">J2051/(60*60*24)+DATE(1970,1,1)</f>
        <v>41575.527349537035</v>
      </c>
      <c r="T2051" s="13">
        <f t="shared" ref="T2051:T2114" si="197">I2051/(60*60*24)+DATE(1970,1,1)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92"/>
        <v>4.7327000000000004</v>
      </c>
      <c r="O2052" s="7">
        <f t="shared" si="193"/>
        <v>278.39411764705881</v>
      </c>
      <c r="P2052" s="7" t="str">
        <f t="shared" si="194"/>
        <v>technology</v>
      </c>
      <c r="Q2052" s="7" t="str">
        <f t="shared" si="195"/>
        <v>hardware</v>
      </c>
      <c r="R2052" t="s">
        <v>8295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92"/>
        <v>1.303625</v>
      </c>
      <c r="O2053" s="7">
        <f t="shared" si="193"/>
        <v>43.095041322314053</v>
      </c>
      <c r="P2053" s="7" t="str">
        <f t="shared" si="194"/>
        <v>technology</v>
      </c>
      <c r="Q2053" s="7" t="str">
        <f t="shared" si="195"/>
        <v>hardware</v>
      </c>
      <c r="R2053" t="s">
        <v>8295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92"/>
        <v>3.5304799999999998</v>
      </c>
      <c r="O2054" s="7">
        <f t="shared" si="193"/>
        <v>326.29205175600737</v>
      </c>
      <c r="P2054" s="7" t="str">
        <f t="shared" si="194"/>
        <v>technology</v>
      </c>
      <c r="Q2054" s="7" t="str">
        <f t="shared" si="195"/>
        <v>hardware</v>
      </c>
      <c r="R2054" t="s">
        <v>8295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92"/>
        <v>1.0102</v>
      </c>
      <c r="O2055" s="7">
        <f t="shared" si="193"/>
        <v>41.743801652892564</v>
      </c>
      <c r="P2055" s="7" t="str">
        <f t="shared" si="194"/>
        <v>technology</v>
      </c>
      <c r="Q2055" s="7" t="str">
        <f t="shared" si="195"/>
        <v>hardware</v>
      </c>
      <c r="R2055" t="s">
        <v>8295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92"/>
        <v>1.1359142857142857</v>
      </c>
      <c r="O2056" s="7">
        <f t="shared" si="193"/>
        <v>64.020933977455712</v>
      </c>
      <c r="P2056" s="7" t="str">
        <f t="shared" si="194"/>
        <v>technology</v>
      </c>
      <c r="Q2056" s="7" t="str">
        <f t="shared" si="195"/>
        <v>hardware</v>
      </c>
      <c r="R2056" t="s">
        <v>8295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92"/>
        <v>1.6741666666666666</v>
      </c>
      <c r="O2057" s="7">
        <f t="shared" si="193"/>
        <v>99.455445544554451</v>
      </c>
      <c r="P2057" s="7" t="str">
        <f t="shared" si="194"/>
        <v>technology</v>
      </c>
      <c r="Q2057" s="7" t="str">
        <f t="shared" si="195"/>
        <v>hardware</v>
      </c>
      <c r="R2057" t="s">
        <v>8295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92"/>
        <v>1.5345200000000001</v>
      </c>
      <c r="O2058" s="7">
        <f t="shared" si="193"/>
        <v>138.49458483754512</v>
      </c>
      <c r="P2058" s="7" t="str">
        <f t="shared" si="194"/>
        <v>technology</v>
      </c>
      <c r="Q2058" s="7" t="str">
        <f t="shared" si="195"/>
        <v>hardware</v>
      </c>
      <c r="R2058" t="s">
        <v>8295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92"/>
        <v>2.022322</v>
      </c>
      <c r="O2059" s="7">
        <f t="shared" si="193"/>
        <v>45.547792792792798</v>
      </c>
      <c r="P2059" s="7" t="str">
        <f t="shared" si="194"/>
        <v>technology</v>
      </c>
      <c r="Q2059" s="7" t="str">
        <f t="shared" si="195"/>
        <v>hardware</v>
      </c>
      <c r="R2059" t="s">
        <v>8295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92"/>
        <v>1.6828125</v>
      </c>
      <c r="O2060" s="7">
        <f t="shared" si="193"/>
        <v>10.507317073170732</v>
      </c>
      <c r="P2060" s="7" t="str">
        <f t="shared" si="194"/>
        <v>technology</v>
      </c>
      <c r="Q2060" s="7" t="str">
        <f t="shared" si="195"/>
        <v>hardware</v>
      </c>
      <c r="R2060" t="s">
        <v>8295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92"/>
        <v>1.4345666666666668</v>
      </c>
      <c r="O2061" s="7">
        <f t="shared" si="193"/>
        <v>114.76533333333333</v>
      </c>
      <c r="P2061" s="7" t="str">
        <f t="shared" si="194"/>
        <v>technology</v>
      </c>
      <c r="Q2061" s="7" t="str">
        <f t="shared" si="195"/>
        <v>hardware</v>
      </c>
      <c r="R2061" t="s">
        <v>8295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92"/>
        <v>1.964</v>
      </c>
      <c r="O2062" s="7">
        <f t="shared" si="193"/>
        <v>35.997067448680355</v>
      </c>
      <c r="P2062" s="7" t="str">
        <f t="shared" si="194"/>
        <v>technology</v>
      </c>
      <c r="Q2062" s="7" t="str">
        <f t="shared" si="195"/>
        <v>hardware</v>
      </c>
      <c r="R2062" t="s">
        <v>8295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92"/>
        <v>1.0791999999999999</v>
      </c>
      <c r="O2063" s="7">
        <f t="shared" si="193"/>
        <v>154.17142857142858</v>
      </c>
      <c r="P2063" s="7" t="str">
        <f t="shared" si="194"/>
        <v>technology</v>
      </c>
      <c r="Q2063" s="7" t="str">
        <f t="shared" si="195"/>
        <v>hardware</v>
      </c>
      <c r="R2063" t="s">
        <v>8295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92"/>
        <v>1.14977</v>
      </c>
      <c r="O2064" s="7">
        <f t="shared" si="193"/>
        <v>566.38916256157631</v>
      </c>
      <c r="P2064" s="7" t="str">
        <f t="shared" si="194"/>
        <v>technology</v>
      </c>
      <c r="Q2064" s="7" t="str">
        <f t="shared" si="195"/>
        <v>hardware</v>
      </c>
      <c r="R2064" t="s">
        <v>8295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92"/>
        <v>1.4804999999999999</v>
      </c>
      <c r="O2065" s="7">
        <f t="shared" si="193"/>
        <v>120.85714285714286</v>
      </c>
      <c r="P2065" s="7" t="str">
        <f t="shared" si="194"/>
        <v>technology</v>
      </c>
      <c r="Q2065" s="7" t="str">
        <f t="shared" si="195"/>
        <v>hardware</v>
      </c>
      <c r="R2065" t="s">
        <v>8295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92"/>
        <v>1.9116676082790633</v>
      </c>
      <c r="O2066" s="7">
        <f t="shared" si="193"/>
        <v>86.163845492085343</v>
      </c>
      <c r="P2066" s="7" t="str">
        <f t="shared" si="194"/>
        <v>technology</v>
      </c>
      <c r="Q2066" s="7" t="str">
        <f t="shared" si="195"/>
        <v>hardware</v>
      </c>
      <c r="R2066" t="s">
        <v>8295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92"/>
        <v>1.99215125</v>
      </c>
      <c r="O2067" s="7">
        <f t="shared" si="193"/>
        <v>51.212114395886893</v>
      </c>
      <c r="P2067" s="7" t="str">
        <f t="shared" si="194"/>
        <v>technology</v>
      </c>
      <c r="Q2067" s="7" t="str">
        <f t="shared" si="195"/>
        <v>hardware</v>
      </c>
      <c r="R2067" t="s">
        <v>8295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92"/>
        <v>2.1859999999999999</v>
      </c>
      <c r="O2068" s="7">
        <f t="shared" si="193"/>
        <v>67.261538461538464</v>
      </c>
      <c r="P2068" s="7" t="str">
        <f t="shared" si="194"/>
        <v>technology</v>
      </c>
      <c r="Q2068" s="7" t="str">
        <f t="shared" si="195"/>
        <v>hardware</v>
      </c>
      <c r="R2068" t="s">
        <v>8295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92"/>
        <v>1.2686868686868686</v>
      </c>
      <c r="O2069" s="7">
        <f t="shared" si="193"/>
        <v>62.8</v>
      </c>
      <c r="P2069" s="7" t="str">
        <f t="shared" si="194"/>
        <v>technology</v>
      </c>
      <c r="Q2069" s="7" t="str">
        <f t="shared" si="195"/>
        <v>hardware</v>
      </c>
      <c r="R2069" t="s">
        <v>8295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92"/>
        <v>1.0522388</v>
      </c>
      <c r="O2070" s="7">
        <f t="shared" si="193"/>
        <v>346.13118421052633</v>
      </c>
      <c r="P2070" s="7" t="str">
        <f t="shared" si="194"/>
        <v>technology</v>
      </c>
      <c r="Q2070" s="7" t="str">
        <f t="shared" si="195"/>
        <v>hardware</v>
      </c>
      <c r="R2070" t="s">
        <v>8295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92"/>
        <v>1.2840666000000001</v>
      </c>
      <c r="O2071" s="7">
        <f t="shared" si="193"/>
        <v>244.11912547528519</v>
      </c>
      <c r="P2071" s="7" t="str">
        <f t="shared" si="194"/>
        <v>technology</v>
      </c>
      <c r="Q2071" s="7" t="str">
        <f t="shared" si="195"/>
        <v>hardware</v>
      </c>
      <c r="R2071" t="s">
        <v>8295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92"/>
        <v>3.1732719999999999</v>
      </c>
      <c r="O2072" s="7">
        <f t="shared" si="193"/>
        <v>259.25424836601309</v>
      </c>
      <c r="P2072" s="7" t="str">
        <f t="shared" si="194"/>
        <v>technology</v>
      </c>
      <c r="Q2072" s="7" t="str">
        <f t="shared" si="195"/>
        <v>hardware</v>
      </c>
      <c r="R2072" t="s">
        <v>8295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92"/>
        <v>2.8073000000000001</v>
      </c>
      <c r="O2073" s="7">
        <f t="shared" si="193"/>
        <v>201.96402877697841</v>
      </c>
      <c r="P2073" s="7" t="str">
        <f t="shared" si="194"/>
        <v>technology</v>
      </c>
      <c r="Q2073" s="7" t="str">
        <f t="shared" si="195"/>
        <v>hardware</v>
      </c>
      <c r="R2073" t="s">
        <v>8295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92"/>
        <v>1.1073146853146854</v>
      </c>
      <c r="O2074" s="7">
        <f t="shared" si="193"/>
        <v>226.20857142857142</v>
      </c>
      <c r="P2074" s="7" t="str">
        <f t="shared" si="194"/>
        <v>technology</v>
      </c>
      <c r="Q2074" s="7" t="str">
        <f t="shared" si="195"/>
        <v>hardware</v>
      </c>
      <c r="R2074" t="s">
        <v>8295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92"/>
        <v>1.5260429999999998</v>
      </c>
      <c r="O2075" s="7">
        <f t="shared" si="193"/>
        <v>324.69</v>
      </c>
      <c r="P2075" s="7" t="str">
        <f t="shared" si="194"/>
        <v>technology</v>
      </c>
      <c r="Q2075" s="7" t="str">
        <f t="shared" si="195"/>
        <v>hardware</v>
      </c>
      <c r="R2075" t="s">
        <v>8295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92"/>
        <v>1.0249999999999999</v>
      </c>
      <c r="O2076" s="7">
        <f t="shared" si="193"/>
        <v>205</v>
      </c>
      <c r="P2076" s="7" t="str">
        <f t="shared" si="194"/>
        <v>technology</v>
      </c>
      <c r="Q2076" s="7" t="str">
        <f t="shared" si="195"/>
        <v>hardware</v>
      </c>
      <c r="R2076" t="s">
        <v>8295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92"/>
        <v>16.783738373837384</v>
      </c>
      <c r="O2077" s="7">
        <f t="shared" si="193"/>
        <v>20.465926829268295</v>
      </c>
      <c r="P2077" s="7" t="str">
        <f t="shared" si="194"/>
        <v>technology</v>
      </c>
      <c r="Q2077" s="7" t="str">
        <f t="shared" si="195"/>
        <v>hardware</v>
      </c>
      <c r="R2077" t="s">
        <v>8295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92"/>
        <v>5.4334915642458101</v>
      </c>
      <c r="O2078" s="7">
        <f t="shared" si="193"/>
        <v>116.35303146309367</v>
      </c>
      <c r="P2078" s="7" t="str">
        <f t="shared" si="194"/>
        <v>technology</v>
      </c>
      <c r="Q2078" s="7" t="str">
        <f t="shared" si="195"/>
        <v>hardware</v>
      </c>
      <c r="R2078" t="s">
        <v>8295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92"/>
        <v>1.1550800000000001</v>
      </c>
      <c r="O2079" s="7">
        <f t="shared" si="193"/>
        <v>307.20212765957444</v>
      </c>
      <c r="P2079" s="7" t="str">
        <f t="shared" si="194"/>
        <v>technology</v>
      </c>
      <c r="Q2079" s="7" t="str">
        <f t="shared" si="195"/>
        <v>hardware</v>
      </c>
      <c r="R2079" t="s">
        <v>8295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92"/>
        <v>1.3120499999999999</v>
      </c>
      <c r="O2080" s="7">
        <f t="shared" si="193"/>
        <v>546.6875</v>
      </c>
      <c r="P2080" s="7" t="str">
        <f t="shared" si="194"/>
        <v>technology</v>
      </c>
      <c r="Q2080" s="7" t="str">
        <f t="shared" si="195"/>
        <v>hardware</v>
      </c>
      <c r="R2080" t="s">
        <v>8295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92"/>
        <v>2.8816999999999999</v>
      </c>
      <c r="O2081" s="7">
        <f t="shared" si="193"/>
        <v>47.474464579901152</v>
      </c>
      <c r="P2081" s="7" t="str">
        <f t="shared" si="194"/>
        <v>technology</v>
      </c>
      <c r="Q2081" s="7" t="str">
        <f t="shared" si="195"/>
        <v>hardware</v>
      </c>
      <c r="R2081" t="s">
        <v>8295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92"/>
        <v>5.0780000000000003</v>
      </c>
      <c r="O2082" s="7">
        <f t="shared" si="193"/>
        <v>101.56</v>
      </c>
      <c r="P2082" s="7" t="str">
        <f t="shared" si="194"/>
        <v>technology</v>
      </c>
      <c r="Q2082" s="7" t="str">
        <f t="shared" si="195"/>
        <v>hardware</v>
      </c>
      <c r="R2082" t="s">
        <v>8295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92"/>
        <v>1.1457142857142857</v>
      </c>
      <c r="O2083" s="7">
        <f t="shared" si="193"/>
        <v>72.909090909090907</v>
      </c>
      <c r="P2083" s="7" t="str">
        <f t="shared" si="194"/>
        <v>music</v>
      </c>
      <c r="Q2083" s="7" t="str">
        <f t="shared" si="195"/>
        <v>indie rock</v>
      </c>
      <c r="R2083" t="s">
        <v>8279</v>
      </c>
      <c r="S2083" s="13">
        <f t="shared" si="196"/>
        <v>41004.15688657407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92"/>
        <v>1.1073333333333333</v>
      </c>
      <c r="O2084" s="7">
        <f t="shared" si="193"/>
        <v>43.710526315789473</v>
      </c>
      <c r="P2084" s="7" t="str">
        <f t="shared" si="194"/>
        <v>music</v>
      </c>
      <c r="Q2084" s="7" t="str">
        <f t="shared" si="195"/>
        <v>indie rock</v>
      </c>
      <c r="R2084" t="s">
        <v>8279</v>
      </c>
      <c r="S2084" s="13">
        <f t="shared" si="196"/>
        <v>40811.120324074072</v>
      </c>
      <c r="T2084" s="13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92"/>
        <v>1.1333333333333333</v>
      </c>
      <c r="O2085" s="7">
        <f t="shared" si="193"/>
        <v>34</v>
      </c>
      <c r="P2085" s="7" t="str">
        <f t="shared" si="194"/>
        <v>music</v>
      </c>
      <c r="Q2085" s="7" t="str">
        <f t="shared" si="195"/>
        <v>indie rock</v>
      </c>
      <c r="R2085" t="s">
        <v>8279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92"/>
        <v>1.0833333333333333</v>
      </c>
      <c r="O2086" s="7">
        <f t="shared" si="193"/>
        <v>70.652173913043484</v>
      </c>
      <c r="P2086" s="7" t="str">
        <f t="shared" si="194"/>
        <v>music</v>
      </c>
      <c r="Q2086" s="7" t="str">
        <f t="shared" si="195"/>
        <v>indie rock</v>
      </c>
      <c r="R2086" t="s">
        <v>8279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92"/>
        <v>1.2353333333333334</v>
      </c>
      <c r="O2087" s="7">
        <f t="shared" si="193"/>
        <v>89.301204819277103</v>
      </c>
      <c r="P2087" s="7" t="str">
        <f t="shared" si="194"/>
        <v>music</v>
      </c>
      <c r="Q2087" s="7" t="str">
        <f t="shared" si="195"/>
        <v>indie rock</v>
      </c>
      <c r="R2087" t="s">
        <v>8279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92"/>
        <v>1.0069999999999999</v>
      </c>
      <c r="O2088" s="7">
        <f t="shared" si="193"/>
        <v>115.08571428571429</v>
      </c>
      <c r="P2088" s="7" t="str">
        <f t="shared" si="194"/>
        <v>music</v>
      </c>
      <c r="Q2088" s="7" t="str">
        <f t="shared" si="195"/>
        <v>indie rock</v>
      </c>
      <c r="R2088" t="s">
        <v>8279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92"/>
        <v>1.0353333333333334</v>
      </c>
      <c r="O2089" s="7">
        <f t="shared" si="193"/>
        <v>62.12</v>
      </c>
      <c r="P2089" s="7" t="str">
        <f t="shared" si="194"/>
        <v>music</v>
      </c>
      <c r="Q2089" s="7" t="str">
        <f t="shared" si="195"/>
        <v>indie rock</v>
      </c>
      <c r="R2089" t="s">
        <v>8279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92"/>
        <v>1.1551066666666667</v>
      </c>
      <c r="O2090" s="7">
        <f t="shared" si="193"/>
        <v>46.204266666666669</v>
      </c>
      <c r="P2090" s="7" t="str">
        <f t="shared" si="194"/>
        <v>music</v>
      </c>
      <c r="Q2090" s="7" t="str">
        <f t="shared" si="195"/>
        <v>indie rock</v>
      </c>
      <c r="R2090" t="s">
        <v>8279</v>
      </c>
      <c r="S2090" s="13">
        <f t="shared" si="196"/>
        <v>40395.714722222227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92"/>
        <v>1.2040040000000001</v>
      </c>
      <c r="O2091" s="7">
        <f t="shared" si="193"/>
        <v>48.54854838709678</v>
      </c>
      <c r="P2091" s="7" t="str">
        <f t="shared" si="194"/>
        <v>music</v>
      </c>
      <c r="Q2091" s="7" t="str">
        <f t="shared" si="195"/>
        <v>indie rock</v>
      </c>
      <c r="R2091" t="s">
        <v>8279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92"/>
        <v>1.1504037499999999</v>
      </c>
      <c r="O2092" s="7">
        <f t="shared" si="193"/>
        <v>57.520187499999999</v>
      </c>
      <c r="P2092" s="7" t="str">
        <f t="shared" si="194"/>
        <v>music</v>
      </c>
      <c r="Q2092" s="7" t="str">
        <f t="shared" si="195"/>
        <v>indie rock</v>
      </c>
      <c r="R2092" t="s">
        <v>8279</v>
      </c>
      <c r="S2092" s="13">
        <f t="shared" si="196"/>
        <v>41299.381423611107</v>
      </c>
      <c r="T2092" s="13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92"/>
        <v>1.2046777777777777</v>
      </c>
      <c r="O2093" s="7">
        <f t="shared" si="193"/>
        <v>88.147154471544724</v>
      </c>
      <c r="P2093" s="7" t="str">
        <f t="shared" si="194"/>
        <v>music</v>
      </c>
      <c r="Q2093" s="7" t="str">
        <f t="shared" si="195"/>
        <v>indie rock</v>
      </c>
      <c r="R2093" t="s">
        <v>8279</v>
      </c>
      <c r="S2093" s="13">
        <f t="shared" si="196"/>
        <v>40555.322662037041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92"/>
        <v>1.0128333333333333</v>
      </c>
      <c r="O2094" s="7">
        <f t="shared" si="193"/>
        <v>110.49090909090908</v>
      </c>
      <c r="P2094" s="7" t="str">
        <f t="shared" si="194"/>
        <v>music</v>
      </c>
      <c r="Q2094" s="7" t="str">
        <f t="shared" si="195"/>
        <v>indie rock</v>
      </c>
      <c r="R2094" t="s">
        <v>8279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92"/>
        <v>1.0246666666666666</v>
      </c>
      <c r="O2095" s="7">
        <f t="shared" si="193"/>
        <v>66.826086956521735</v>
      </c>
      <c r="P2095" s="7" t="str">
        <f t="shared" si="194"/>
        <v>music</v>
      </c>
      <c r="Q2095" s="7" t="str">
        <f t="shared" si="195"/>
        <v>indie rock</v>
      </c>
      <c r="R2095" t="s">
        <v>8279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92"/>
        <v>1.2054285714285715</v>
      </c>
      <c r="O2096" s="7">
        <f t="shared" si="193"/>
        <v>58.597222222222221</v>
      </c>
      <c r="P2096" s="7" t="str">
        <f t="shared" si="194"/>
        <v>music</v>
      </c>
      <c r="Q2096" s="7" t="str">
        <f t="shared" si="195"/>
        <v>indie rock</v>
      </c>
      <c r="R2096" t="s">
        <v>8279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92"/>
        <v>1</v>
      </c>
      <c r="O2097" s="7">
        <f t="shared" si="193"/>
        <v>113.63636363636364</v>
      </c>
      <c r="P2097" s="7" t="str">
        <f t="shared" si="194"/>
        <v>music</v>
      </c>
      <c r="Q2097" s="7" t="str">
        <f t="shared" si="195"/>
        <v>indie rock</v>
      </c>
      <c r="R2097" t="s">
        <v>8279</v>
      </c>
      <c r="S2097" s="13">
        <f t="shared" si="196"/>
        <v>40758.733483796299</v>
      </c>
      <c r="T2097" s="13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92"/>
        <v>1.0166666666666666</v>
      </c>
      <c r="O2098" s="7">
        <f t="shared" si="193"/>
        <v>43.571428571428569</v>
      </c>
      <c r="P2098" s="7" t="str">
        <f t="shared" si="194"/>
        <v>music</v>
      </c>
      <c r="Q2098" s="7" t="str">
        <f t="shared" si="195"/>
        <v>indie rock</v>
      </c>
      <c r="R2098" t="s">
        <v>8279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92"/>
        <v>1</v>
      </c>
      <c r="O2099" s="7">
        <f t="shared" si="193"/>
        <v>78.94736842105263</v>
      </c>
      <c r="P2099" s="7" t="str">
        <f t="shared" si="194"/>
        <v>music</v>
      </c>
      <c r="Q2099" s="7" t="str">
        <f t="shared" si="195"/>
        <v>indie rock</v>
      </c>
      <c r="R2099" t="s">
        <v>8279</v>
      </c>
      <c r="S2099" s="13">
        <f t="shared" si="196"/>
        <v>40818.584895833337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92"/>
        <v>1.0033333333333334</v>
      </c>
      <c r="O2100" s="7">
        <f t="shared" si="193"/>
        <v>188.125</v>
      </c>
      <c r="P2100" s="7" t="str">
        <f t="shared" si="194"/>
        <v>music</v>
      </c>
      <c r="Q2100" s="7" t="str">
        <f t="shared" si="195"/>
        <v>indie rock</v>
      </c>
      <c r="R2100" t="s">
        <v>8279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92"/>
        <v>1.3236666666666668</v>
      </c>
      <c r="O2101" s="7">
        <f t="shared" si="193"/>
        <v>63.031746031746032</v>
      </c>
      <c r="P2101" s="7" t="str">
        <f t="shared" si="194"/>
        <v>music</v>
      </c>
      <c r="Q2101" s="7" t="str">
        <f t="shared" si="195"/>
        <v>indie rock</v>
      </c>
      <c r="R2101" t="s">
        <v>8279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92"/>
        <v>1.3666666666666667</v>
      </c>
      <c r="O2102" s="7">
        <f t="shared" si="193"/>
        <v>30.37037037037037</v>
      </c>
      <c r="P2102" s="7" t="str">
        <f t="shared" si="194"/>
        <v>music</v>
      </c>
      <c r="Q2102" s="7" t="str">
        <f t="shared" si="195"/>
        <v>indie rock</v>
      </c>
      <c r="R2102" t="s">
        <v>8279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92"/>
        <v>1.1325000000000001</v>
      </c>
      <c r="O2103" s="7">
        <f t="shared" si="193"/>
        <v>51.477272727272727</v>
      </c>
      <c r="P2103" s="7" t="str">
        <f t="shared" si="194"/>
        <v>music</v>
      </c>
      <c r="Q2103" s="7" t="str">
        <f t="shared" si="195"/>
        <v>indie rock</v>
      </c>
      <c r="R2103" t="s">
        <v>8279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92"/>
        <v>1.36</v>
      </c>
      <c r="O2104" s="7">
        <f t="shared" si="193"/>
        <v>35.789473684210527</v>
      </c>
      <c r="P2104" s="7" t="str">
        <f t="shared" si="194"/>
        <v>music</v>
      </c>
      <c r="Q2104" s="7" t="str">
        <f t="shared" si="195"/>
        <v>indie rock</v>
      </c>
      <c r="R2104" t="s">
        <v>8279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92"/>
        <v>1.4612318374694613</v>
      </c>
      <c r="O2105" s="7">
        <f t="shared" si="193"/>
        <v>98.817391304347822</v>
      </c>
      <c r="P2105" s="7" t="str">
        <f t="shared" si="194"/>
        <v>music</v>
      </c>
      <c r="Q2105" s="7" t="str">
        <f t="shared" si="195"/>
        <v>indie rock</v>
      </c>
      <c r="R2105" t="s">
        <v>8279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92"/>
        <v>1.2949999999999999</v>
      </c>
      <c r="O2106" s="7">
        <f t="shared" si="193"/>
        <v>28</v>
      </c>
      <c r="P2106" s="7" t="str">
        <f t="shared" si="194"/>
        <v>music</v>
      </c>
      <c r="Q2106" s="7" t="str">
        <f t="shared" si="195"/>
        <v>indie rock</v>
      </c>
      <c r="R2106" t="s">
        <v>8279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92"/>
        <v>2.54</v>
      </c>
      <c r="O2107" s="7">
        <f t="shared" si="193"/>
        <v>51.313131313131315</v>
      </c>
      <c r="P2107" s="7" t="str">
        <f t="shared" si="194"/>
        <v>music</v>
      </c>
      <c r="Q2107" s="7" t="str">
        <f t="shared" si="195"/>
        <v>indie rock</v>
      </c>
      <c r="R2107" t="s">
        <v>8279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92"/>
        <v>1.0704545454545455</v>
      </c>
      <c r="O2108" s="7">
        <f t="shared" si="193"/>
        <v>53.522727272727273</v>
      </c>
      <c r="P2108" s="7" t="str">
        <f t="shared" si="194"/>
        <v>music</v>
      </c>
      <c r="Q2108" s="7" t="str">
        <f t="shared" si="195"/>
        <v>indie rock</v>
      </c>
      <c r="R2108" t="s">
        <v>8279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92"/>
        <v>1.0773299999999999</v>
      </c>
      <c r="O2109" s="7">
        <f t="shared" si="193"/>
        <v>37.149310344827583</v>
      </c>
      <c r="P2109" s="7" t="str">
        <f t="shared" si="194"/>
        <v>music</v>
      </c>
      <c r="Q2109" s="7" t="str">
        <f t="shared" si="195"/>
        <v>indie rock</v>
      </c>
      <c r="R2109" t="s">
        <v>8279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92"/>
        <v>1.0731250000000001</v>
      </c>
      <c r="O2110" s="7">
        <f t="shared" si="193"/>
        <v>89.895287958115176</v>
      </c>
      <c r="P2110" s="7" t="str">
        <f t="shared" si="194"/>
        <v>music</v>
      </c>
      <c r="Q2110" s="7" t="str">
        <f t="shared" si="195"/>
        <v>indie rock</v>
      </c>
      <c r="R2110" t="s">
        <v>8279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92"/>
        <v>1.06525</v>
      </c>
      <c r="O2111" s="7">
        <f t="shared" si="193"/>
        <v>106.52500000000001</v>
      </c>
      <c r="P2111" s="7" t="str">
        <f t="shared" si="194"/>
        <v>music</v>
      </c>
      <c r="Q2111" s="7" t="str">
        <f t="shared" si="195"/>
        <v>indie rock</v>
      </c>
      <c r="R2111" t="s">
        <v>8279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92"/>
        <v>1.0035000000000001</v>
      </c>
      <c r="O2112" s="7">
        <f t="shared" si="193"/>
        <v>52.815789473684212</v>
      </c>
      <c r="P2112" s="7" t="str">
        <f t="shared" si="194"/>
        <v>music</v>
      </c>
      <c r="Q2112" s="7" t="str">
        <f t="shared" si="195"/>
        <v>indie rock</v>
      </c>
      <c r="R2112" t="s">
        <v>8279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92"/>
        <v>1.0649999999999999</v>
      </c>
      <c r="O2113" s="7">
        <f t="shared" si="193"/>
        <v>54.615384615384613</v>
      </c>
      <c r="P2113" s="7" t="str">
        <f t="shared" si="194"/>
        <v>music</v>
      </c>
      <c r="Q2113" s="7" t="str">
        <f t="shared" si="195"/>
        <v>indie rock</v>
      </c>
      <c r="R2113" t="s">
        <v>8279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ref="N2114:N2177" si="198">E2114/D2114</f>
        <v>1</v>
      </c>
      <c r="O2114" s="7">
        <f t="shared" ref="O2114:O2177" si="199">E2114/L2114</f>
        <v>27.272727272727273</v>
      </c>
      <c r="P2114" s="7" t="str">
        <f t="shared" si="194"/>
        <v>music</v>
      </c>
      <c r="Q2114" s="7" t="str">
        <f t="shared" si="195"/>
        <v>indie rock</v>
      </c>
      <c r="R2114" t="s">
        <v>8279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si="198"/>
        <v>1.0485714285714285</v>
      </c>
      <c r="O2115" s="7">
        <f t="shared" si="199"/>
        <v>68.598130841121488</v>
      </c>
      <c r="P2115" s="7" t="str">
        <f t="shared" ref="P2115:P2178" si="200">LEFT(R2115, SEARCH("/",R2115)-1)</f>
        <v>music</v>
      </c>
      <c r="Q2115" s="7" t="str">
        <f t="shared" ref="Q2115:Q2178" si="201">RIGHT(R2115,LEN(R2115)-SEARCH("/",R2115))</f>
        <v>indie rock</v>
      </c>
      <c r="R2115" t="s">
        <v>8279</v>
      </c>
      <c r="S2115" s="13">
        <f t="shared" ref="S2115:S2178" si="202">J2115/(60*60*24)+DATE(1970,1,1)</f>
        <v>41870.86546296296</v>
      </c>
      <c r="T2115" s="13">
        <f t="shared" ref="T2115:T2178" si="203">I2115/(60*60*24)+DATE(1970,1,1)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98"/>
        <v>1.0469999999999999</v>
      </c>
      <c r="O2116" s="7">
        <f t="shared" si="199"/>
        <v>35.612244897959187</v>
      </c>
      <c r="P2116" s="7" t="str">
        <f t="shared" si="200"/>
        <v>music</v>
      </c>
      <c r="Q2116" s="7" t="str">
        <f t="shared" si="201"/>
        <v>indie rock</v>
      </c>
      <c r="R2116" t="s">
        <v>8279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98"/>
        <v>2.2566666666666668</v>
      </c>
      <c r="O2117" s="7">
        <f t="shared" si="199"/>
        <v>94.027777777777771</v>
      </c>
      <c r="P2117" s="7" t="str">
        <f t="shared" si="200"/>
        <v>music</v>
      </c>
      <c r="Q2117" s="7" t="str">
        <f t="shared" si="201"/>
        <v>indie rock</v>
      </c>
      <c r="R2117" t="s">
        <v>8279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98"/>
        <v>1.0090416666666666</v>
      </c>
      <c r="O2118" s="7">
        <f t="shared" si="199"/>
        <v>526.45652173913038</v>
      </c>
      <c r="P2118" s="7" t="str">
        <f t="shared" si="200"/>
        <v>music</v>
      </c>
      <c r="Q2118" s="7" t="str">
        <f t="shared" si="201"/>
        <v>indie rock</v>
      </c>
      <c r="R2118" t="s">
        <v>8279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98"/>
        <v>1.4775</v>
      </c>
      <c r="O2119" s="7">
        <f t="shared" si="199"/>
        <v>50.657142857142858</v>
      </c>
      <c r="P2119" s="7" t="str">
        <f t="shared" si="200"/>
        <v>music</v>
      </c>
      <c r="Q2119" s="7" t="str">
        <f t="shared" si="201"/>
        <v>indie rock</v>
      </c>
      <c r="R2119" t="s">
        <v>8279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98"/>
        <v>1.3461099999999999</v>
      </c>
      <c r="O2120" s="7">
        <f t="shared" si="199"/>
        <v>79.182941176470578</v>
      </c>
      <c r="P2120" s="7" t="str">
        <f t="shared" si="200"/>
        <v>music</v>
      </c>
      <c r="Q2120" s="7" t="str">
        <f t="shared" si="201"/>
        <v>indie rock</v>
      </c>
      <c r="R2120" t="s">
        <v>8279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98"/>
        <v>1.0075000000000001</v>
      </c>
      <c r="O2121" s="7">
        <f t="shared" si="199"/>
        <v>91.590909090909093</v>
      </c>
      <c r="P2121" s="7" t="str">
        <f t="shared" si="200"/>
        <v>music</v>
      </c>
      <c r="Q2121" s="7" t="str">
        <f t="shared" si="201"/>
        <v>indie rock</v>
      </c>
      <c r="R2121" t="s">
        <v>8279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98"/>
        <v>1.00880375</v>
      </c>
      <c r="O2122" s="7">
        <f t="shared" si="199"/>
        <v>116.96275362318841</v>
      </c>
      <c r="P2122" s="7" t="str">
        <f t="shared" si="200"/>
        <v>music</v>
      </c>
      <c r="Q2122" s="7" t="str">
        <f t="shared" si="201"/>
        <v>indie rock</v>
      </c>
      <c r="R2122" t="s">
        <v>8279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98"/>
        <v>5.6800000000000002E-3</v>
      </c>
      <c r="O2123" s="7">
        <f t="shared" si="199"/>
        <v>28.4</v>
      </c>
      <c r="P2123" s="7" t="str">
        <f t="shared" si="200"/>
        <v>games</v>
      </c>
      <c r="Q2123" s="7" t="str">
        <f t="shared" si="201"/>
        <v>video games</v>
      </c>
      <c r="R2123" t="s">
        <v>8282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98"/>
        <v>3.875E-3</v>
      </c>
      <c r="O2124" s="7">
        <f t="shared" si="199"/>
        <v>103.33333333333333</v>
      </c>
      <c r="P2124" s="7" t="str">
        <f t="shared" si="200"/>
        <v>games</v>
      </c>
      <c r="Q2124" s="7" t="str">
        <f t="shared" si="201"/>
        <v>video games</v>
      </c>
      <c r="R2124" t="s">
        <v>8282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98"/>
        <v>0.1</v>
      </c>
      <c r="O2125" s="7">
        <f t="shared" si="199"/>
        <v>10</v>
      </c>
      <c r="P2125" s="7" t="str">
        <f t="shared" si="200"/>
        <v>games</v>
      </c>
      <c r="Q2125" s="7" t="str">
        <f t="shared" si="201"/>
        <v>video games</v>
      </c>
      <c r="R2125" t="s">
        <v>8282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98"/>
        <v>0.10454545454545454</v>
      </c>
      <c r="O2126" s="7">
        <f t="shared" si="199"/>
        <v>23</v>
      </c>
      <c r="P2126" s="7" t="str">
        <f t="shared" si="200"/>
        <v>games</v>
      </c>
      <c r="Q2126" s="7" t="str">
        <f t="shared" si="201"/>
        <v>video games</v>
      </c>
      <c r="R2126" t="s">
        <v>8282</v>
      </c>
      <c r="S2126" s="13">
        <f t="shared" si="202"/>
        <v>40464.028182870374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98"/>
        <v>1.4200000000000001E-2</v>
      </c>
      <c r="O2127" s="7">
        <f t="shared" si="199"/>
        <v>31.555555555555557</v>
      </c>
      <c r="P2127" s="7" t="str">
        <f t="shared" si="200"/>
        <v>games</v>
      </c>
      <c r="Q2127" s="7" t="str">
        <f t="shared" si="201"/>
        <v>video games</v>
      </c>
      <c r="R2127" t="s">
        <v>8282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98"/>
        <v>5.0000000000000001E-4</v>
      </c>
      <c r="O2128" s="7">
        <f t="shared" si="199"/>
        <v>5</v>
      </c>
      <c r="P2128" s="7" t="str">
        <f t="shared" si="200"/>
        <v>games</v>
      </c>
      <c r="Q2128" s="7" t="str">
        <f t="shared" si="201"/>
        <v>video games</v>
      </c>
      <c r="R2128" t="s">
        <v>8282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98"/>
        <v>0.28842857142857142</v>
      </c>
      <c r="O2129" s="7">
        <f t="shared" si="199"/>
        <v>34.220338983050844</v>
      </c>
      <c r="P2129" s="7" t="str">
        <f t="shared" si="200"/>
        <v>games</v>
      </c>
      <c r="Q2129" s="7" t="str">
        <f t="shared" si="201"/>
        <v>video games</v>
      </c>
      <c r="R2129" t="s">
        <v>8282</v>
      </c>
      <c r="S2129" s="13">
        <f t="shared" si="202"/>
        <v>42045.505358796298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98"/>
        <v>1.6666666666666668E-3</v>
      </c>
      <c r="O2130" s="7">
        <f t="shared" si="199"/>
        <v>25</v>
      </c>
      <c r="P2130" s="7" t="str">
        <f t="shared" si="200"/>
        <v>games</v>
      </c>
      <c r="Q2130" s="7" t="str">
        <f t="shared" si="201"/>
        <v>video games</v>
      </c>
      <c r="R2130" t="s">
        <v>8282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98"/>
        <v>0.11799999999999999</v>
      </c>
      <c r="O2131" s="7">
        <f t="shared" si="199"/>
        <v>19.666666666666668</v>
      </c>
      <c r="P2131" s="7" t="str">
        <f t="shared" si="200"/>
        <v>games</v>
      </c>
      <c r="Q2131" s="7" t="str">
        <f t="shared" si="201"/>
        <v>video games</v>
      </c>
      <c r="R2131" t="s">
        <v>8282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98"/>
        <v>2.0238095238095236E-3</v>
      </c>
      <c r="O2132" s="7">
        <f t="shared" si="199"/>
        <v>21.25</v>
      </c>
      <c r="P2132" s="7" t="str">
        <f t="shared" si="200"/>
        <v>games</v>
      </c>
      <c r="Q2132" s="7" t="str">
        <f t="shared" si="201"/>
        <v>video games</v>
      </c>
      <c r="R2132" t="s">
        <v>8282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98"/>
        <v>0.05</v>
      </c>
      <c r="O2133" s="7">
        <f t="shared" si="199"/>
        <v>8.3333333333333339</v>
      </c>
      <c r="P2133" s="7" t="str">
        <f t="shared" si="200"/>
        <v>games</v>
      </c>
      <c r="Q2133" s="7" t="str">
        <f t="shared" si="201"/>
        <v>video games</v>
      </c>
      <c r="R2133" t="s">
        <v>8282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98"/>
        <v>2.1129899999999997E-2</v>
      </c>
      <c r="O2134" s="7">
        <f t="shared" si="199"/>
        <v>21.34333333333333</v>
      </c>
      <c r="P2134" s="7" t="str">
        <f t="shared" si="200"/>
        <v>games</v>
      </c>
      <c r="Q2134" s="7" t="str">
        <f t="shared" si="201"/>
        <v>video games</v>
      </c>
      <c r="R2134" t="s">
        <v>8282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98"/>
        <v>1.6E-2</v>
      </c>
      <c r="O2135" s="7">
        <f t="shared" si="199"/>
        <v>5.333333333333333</v>
      </c>
      <c r="P2135" s="7" t="str">
        <f t="shared" si="200"/>
        <v>games</v>
      </c>
      <c r="Q2135" s="7" t="str">
        <f t="shared" si="201"/>
        <v>video games</v>
      </c>
      <c r="R2135" t="s">
        <v>8282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98"/>
        <v>1.7333333333333333E-2</v>
      </c>
      <c r="O2136" s="7">
        <f t="shared" si="199"/>
        <v>34.666666666666664</v>
      </c>
      <c r="P2136" s="7" t="str">
        <f t="shared" si="200"/>
        <v>games</v>
      </c>
      <c r="Q2136" s="7" t="str">
        <f t="shared" si="201"/>
        <v>video games</v>
      </c>
      <c r="R2136" t="s">
        <v>8282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98"/>
        <v>9.5600000000000004E-2</v>
      </c>
      <c r="O2137" s="7">
        <f t="shared" si="199"/>
        <v>21.727272727272727</v>
      </c>
      <c r="P2137" s="7" t="str">
        <f t="shared" si="200"/>
        <v>games</v>
      </c>
      <c r="Q2137" s="7" t="str">
        <f t="shared" si="201"/>
        <v>video games</v>
      </c>
      <c r="R2137" t="s">
        <v>8282</v>
      </c>
      <c r="S2137" s="13">
        <f t="shared" si="202"/>
        <v>41156.96334490741</v>
      </c>
      <c r="T2137" s="13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98"/>
        <v>5.9612499999999998E-4</v>
      </c>
      <c r="O2138" s="7">
        <f t="shared" si="199"/>
        <v>11.922499999999999</v>
      </c>
      <c r="P2138" s="7" t="str">
        <f t="shared" si="200"/>
        <v>games</v>
      </c>
      <c r="Q2138" s="7" t="str">
        <f t="shared" si="201"/>
        <v>video games</v>
      </c>
      <c r="R2138" t="s">
        <v>8282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98"/>
        <v>0.28405999999999998</v>
      </c>
      <c r="O2139" s="7">
        <f t="shared" si="199"/>
        <v>26.59737827715356</v>
      </c>
      <c r="P2139" s="7" t="str">
        <f t="shared" si="200"/>
        <v>games</v>
      </c>
      <c r="Q2139" s="7" t="str">
        <f t="shared" si="201"/>
        <v>video games</v>
      </c>
      <c r="R2139" t="s">
        <v>8282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98"/>
        <v>0.128</v>
      </c>
      <c r="O2140" s="7">
        <f t="shared" si="199"/>
        <v>10.666666666666666</v>
      </c>
      <c r="P2140" s="7" t="str">
        <f t="shared" si="200"/>
        <v>games</v>
      </c>
      <c r="Q2140" s="7" t="str">
        <f t="shared" si="201"/>
        <v>video games</v>
      </c>
      <c r="R2140" t="s">
        <v>8282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98"/>
        <v>5.4199999999999998E-2</v>
      </c>
      <c r="O2141" s="7">
        <f t="shared" si="199"/>
        <v>29.035714285714285</v>
      </c>
      <c r="P2141" s="7" t="str">
        <f t="shared" si="200"/>
        <v>games</v>
      </c>
      <c r="Q2141" s="7" t="str">
        <f t="shared" si="201"/>
        <v>video games</v>
      </c>
      <c r="R2141" t="s">
        <v>8282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98"/>
        <v>1.1199999999999999E-3</v>
      </c>
      <c r="O2142" s="7">
        <f t="shared" si="199"/>
        <v>50.909090909090907</v>
      </c>
      <c r="P2142" s="7" t="str">
        <f t="shared" si="200"/>
        <v>games</v>
      </c>
      <c r="Q2142" s="7" t="str">
        <f t="shared" si="201"/>
        <v>video games</v>
      </c>
      <c r="R2142" t="s">
        <v>8282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98"/>
        <v>0</v>
      </c>
      <c r="O2143" s="7" t="e">
        <f t="shared" si="199"/>
        <v>#DIV/0!</v>
      </c>
      <c r="P2143" s="7" t="str">
        <f t="shared" si="200"/>
        <v>games</v>
      </c>
      <c r="Q2143" s="7" t="str">
        <f t="shared" si="201"/>
        <v>video games</v>
      </c>
      <c r="R2143" t="s">
        <v>8282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98"/>
        <v>5.7238095238095241E-2</v>
      </c>
      <c r="O2144" s="7">
        <f t="shared" si="199"/>
        <v>50.083333333333336</v>
      </c>
      <c r="P2144" s="7" t="str">
        <f t="shared" si="200"/>
        <v>games</v>
      </c>
      <c r="Q2144" s="7" t="str">
        <f t="shared" si="201"/>
        <v>video games</v>
      </c>
      <c r="R2144" t="s">
        <v>8282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98"/>
        <v>0.1125</v>
      </c>
      <c r="O2145" s="7">
        <f t="shared" si="199"/>
        <v>45</v>
      </c>
      <c r="P2145" s="7" t="str">
        <f t="shared" si="200"/>
        <v>games</v>
      </c>
      <c r="Q2145" s="7" t="str">
        <f t="shared" si="201"/>
        <v>video games</v>
      </c>
      <c r="R2145" t="s">
        <v>8282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98"/>
        <v>1.7098591549295775E-2</v>
      </c>
      <c r="O2146" s="7">
        <f t="shared" si="199"/>
        <v>25.291666666666668</v>
      </c>
      <c r="P2146" s="7" t="str">
        <f t="shared" si="200"/>
        <v>games</v>
      </c>
      <c r="Q2146" s="7" t="str">
        <f t="shared" si="201"/>
        <v>video games</v>
      </c>
      <c r="R2146" t="s">
        <v>8282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98"/>
        <v>0.30433333333333334</v>
      </c>
      <c r="O2147" s="7">
        <f t="shared" si="199"/>
        <v>51.292134831460672</v>
      </c>
      <c r="P2147" s="7" t="str">
        <f t="shared" si="200"/>
        <v>games</v>
      </c>
      <c r="Q2147" s="7" t="str">
        <f t="shared" si="201"/>
        <v>video games</v>
      </c>
      <c r="R2147" t="s">
        <v>8282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98"/>
        <v>2.0000000000000001E-4</v>
      </c>
      <c r="O2148" s="7">
        <f t="shared" si="199"/>
        <v>1</v>
      </c>
      <c r="P2148" s="7" t="str">
        <f t="shared" si="200"/>
        <v>games</v>
      </c>
      <c r="Q2148" s="7" t="str">
        <f t="shared" si="201"/>
        <v>video games</v>
      </c>
      <c r="R2148" t="s">
        <v>8282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98"/>
        <v>6.9641025641025639E-3</v>
      </c>
      <c r="O2149" s="7">
        <f t="shared" si="199"/>
        <v>49.381818181818183</v>
      </c>
      <c r="P2149" s="7" t="str">
        <f t="shared" si="200"/>
        <v>games</v>
      </c>
      <c r="Q2149" s="7" t="str">
        <f t="shared" si="201"/>
        <v>video games</v>
      </c>
      <c r="R2149" t="s">
        <v>8282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98"/>
        <v>0.02</v>
      </c>
      <c r="O2150" s="7">
        <f t="shared" si="199"/>
        <v>1</v>
      </c>
      <c r="P2150" s="7" t="str">
        <f t="shared" si="200"/>
        <v>games</v>
      </c>
      <c r="Q2150" s="7" t="str">
        <f t="shared" si="201"/>
        <v>video games</v>
      </c>
      <c r="R2150" t="s">
        <v>8282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98"/>
        <v>0</v>
      </c>
      <c r="O2151" s="7" t="e">
        <f t="shared" si="199"/>
        <v>#DIV/0!</v>
      </c>
      <c r="P2151" s="7" t="str">
        <f t="shared" si="200"/>
        <v>games</v>
      </c>
      <c r="Q2151" s="7" t="str">
        <f t="shared" si="201"/>
        <v>video games</v>
      </c>
      <c r="R2151" t="s">
        <v>8282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98"/>
        <v>8.0999999999999996E-3</v>
      </c>
      <c r="O2152" s="7">
        <f t="shared" si="199"/>
        <v>101.25</v>
      </c>
      <c r="P2152" s="7" t="str">
        <f t="shared" si="200"/>
        <v>games</v>
      </c>
      <c r="Q2152" s="7" t="str">
        <f t="shared" si="201"/>
        <v>video games</v>
      </c>
      <c r="R2152" t="s">
        <v>8282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98"/>
        <v>2.6222222222222224E-3</v>
      </c>
      <c r="O2153" s="7">
        <f t="shared" si="199"/>
        <v>19.666666666666668</v>
      </c>
      <c r="P2153" s="7" t="str">
        <f t="shared" si="200"/>
        <v>games</v>
      </c>
      <c r="Q2153" s="7" t="str">
        <f t="shared" si="201"/>
        <v>video games</v>
      </c>
      <c r="R2153" t="s">
        <v>8282</v>
      </c>
      <c r="S2153" s="13">
        <f t="shared" si="202"/>
        <v>42520.847384259258</v>
      </c>
      <c r="T2153" s="13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98"/>
        <v>1.6666666666666668E-3</v>
      </c>
      <c r="O2154" s="7">
        <f t="shared" si="199"/>
        <v>12.5</v>
      </c>
      <c r="P2154" s="7" t="str">
        <f t="shared" si="200"/>
        <v>games</v>
      </c>
      <c r="Q2154" s="7" t="str">
        <f t="shared" si="201"/>
        <v>video games</v>
      </c>
      <c r="R2154" t="s">
        <v>8282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98"/>
        <v>9.1244548809124457E-5</v>
      </c>
      <c r="O2155" s="7">
        <f t="shared" si="199"/>
        <v>8.5</v>
      </c>
      <c r="P2155" s="7" t="str">
        <f t="shared" si="200"/>
        <v>games</v>
      </c>
      <c r="Q2155" s="7" t="str">
        <f t="shared" si="201"/>
        <v>video games</v>
      </c>
      <c r="R2155" t="s">
        <v>8282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98"/>
        <v>8.0000000000000002E-3</v>
      </c>
      <c r="O2156" s="7">
        <f t="shared" si="199"/>
        <v>1</v>
      </c>
      <c r="P2156" s="7" t="str">
        <f t="shared" si="200"/>
        <v>games</v>
      </c>
      <c r="Q2156" s="7" t="str">
        <f t="shared" si="201"/>
        <v>video games</v>
      </c>
      <c r="R2156" t="s">
        <v>8282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98"/>
        <v>2.3E-2</v>
      </c>
      <c r="O2157" s="7">
        <f t="shared" si="199"/>
        <v>23</v>
      </c>
      <c r="P2157" s="7" t="str">
        <f t="shared" si="200"/>
        <v>games</v>
      </c>
      <c r="Q2157" s="7" t="str">
        <f t="shared" si="201"/>
        <v>video games</v>
      </c>
      <c r="R2157" t="s">
        <v>8282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98"/>
        <v>2.6660714285714284E-2</v>
      </c>
      <c r="O2158" s="7">
        <f t="shared" si="199"/>
        <v>17.987951807228917</v>
      </c>
      <c r="P2158" s="7" t="str">
        <f t="shared" si="200"/>
        <v>games</v>
      </c>
      <c r="Q2158" s="7" t="str">
        <f t="shared" si="201"/>
        <v>video games</v>
      </c>
      <c r="R2158" t="s">
        <v>8282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98"/>
        <v>0.28192</v>
      </c>
      <c r="O2159" s="7">
        <f t="shared" si="199"/>
        <v>370.94736842105266</v>
      </c>
      <c r="P2159" s="7" t="str">
        <f t="shared" si="200"/>
        <v>games</v>
      </c>
      <c r="Q2159" s="7" t="str">
        <f t="shared" si="201"/>
        <v>video games</v>
      </c>
      <c r="R2159" t="s">
        <v>8282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98"/>
        <v>6.5900366666666668E-2</v>
      </c>
      <c r="O2160" s="7">
        <f t="shared" si="199"/>
        <v>63.569485530546629</v>
      </c>
      <c r="P2160" s="7" t="str">
        <f t="shared" si="200"/>
        <v>games</v>
      </c>
      <c r="Q2160" s="7" t="str">
        <f t="shared" si="201"/>
        <v>video games</v>
      </c>
      <c r="R2160" t="s">
        <v>8282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98"/>
        <v>7.2222222222222219E-3</v>
      </c>
      <c r="O2161" s="7">
        <f t="shared" si="199"/>
        <v>13</v>
      </c>
      <c r="P2161" s="7" t="str">
        <f t="shared" si="200"/>
        <v>games</v>
      </c>
      <c r="Q2161" s="7" t="str">
        <f t="shared" si="201"/>
        <v>video games</v>
      </c>
      <c r="R2161" t="s">
        <v>8282</v>
      </c>
      <c r="S2161" s="13">
        <f t="shared" si="202"/>
        <v>40710.731180555558</v>
      </c>
      <c r="T2161" s="13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98"/>
        <v>8.5000000000000006E-3</v>
      </c>
      <c r="O2162" s="7">
        <f t="shared" si="199"/>
        <v>5.3125</v>
      </c>
      <c r="P2162" s="7" t="str">
        <f t="shared" si="200"/>
        <v>games</v>
      </c>
      <c r="Q2162" s="7" t="str">
        <f t="shared" si="201"/>
        <v>video games</v>
      </c>
      <c r="R2162" t="s">
        <v>8282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98"/>
        <v>1.1575</v>
      </c>
      <c r="O2163" s="7">
        <f t="shared" si="199"/>
        <v>35.615384615384613</v>
      </c>
      <c r="P2163" s="7" t="str">
        <f t="shared" si="200"/>
        <v>music</v>
      </c>
      <c r="Q2163" s="7" t="str">
        <f t="shared" si="201"/>
        <v>rock</v>
      </c>
      <c r="R2163" t="s">
        <v>8276</v>
      </c>
      <c r="S2163" s="13">
        <f t="shared" si="202"/>
        <v>42240.852534722224</v>
      </c>
      <c r="T2163" s="13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98"/>
        <v>1.1226666666666667</v>
      </c>
      <c r="O2164" s="7">
        <f t="shared" si="199"/>
        <v>87.103448275862064</v>
      </c>
      <c r="P2164" s="7" t="str">
        <f t="shared" si="200"/>
        <v>music</v>
      </c>
      <c r="Q2164" s="7" t="str">
        <f t="shared" si="201"/>
        <v>rock</v>
      </c>
      <c r="R2164" t="s">
        <v>8276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98"/>
        <v>1.3220000000000001</v>
      </c>
      <c r="O2165" s="7">
        <f t="shared" si="199"/>
        <v>75.11363636363636</v>
      </c>
      <c r="P2165" s="7" t="str">
        <f t="shared" si="200"/>
        <v>music</v>
      </c>
      <c r="Q2165" s="7" t="str">
        <f t="shared" si="201"/>
        <v>rock</v>
      </c>
      <c r="R2165" t="s">
        <v>8276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98"/>
        <v>1.0263636363636364</v>
      </c>
      <c r="O2166" s="7">
        <f t="shared" si="199"/>
        <v>68.01204819277109</v>
      </c>
      <c r="P2166" s="7" t="str">
        <f t="shared" si="200"/>
        <v>music</v>
      </c>
      <c r="Q2166" s="7" t="str">
        <f t="shared" si="201"/>
        <v>rock</v>
      </c>
      <c r="R2166" t="s">
        <v>8276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98"/>
        <v>1.3864000000000001</v>
      </c>
      <c r="O2167" s="7">
        <f t="shared" si="199"/>
        <v>29.623931623931625</v>
      </c>
      <c r="P2167" s="7" t="str">
        <f t="shared" si="200"/>
        <v>music</v>
      </c>
      <c r="Q2167" s="7" t="str">
        <f t="shared" si="201"/>
        <v>rock</v>
      </c>
      <c r="R2167" t="s">
        <v>8276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98"/>
        <v>1.466</v>
      </c>
      <c r="O2168" s="7">
        <f t="shared" si="199"/>
        <v>91.625</v>
      </c>
      <c r="P2168" s="7" t="str">
        <f t="shared" si="200"/>
        <v>music</v>
      </c>
      <c r="Q2168" s="7" t="str">
        <f t="shared" si="201"/>
        <v>rock</v>
      </c>
      <c r="R2168" t="s">
        <v>8276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98"/>
        <v>1.2</v>
      </c>
      <c r="O2169" s="7">
        <f t="shared" si="199"/>
        <v>22.5</v>
      </c>
      <c r="P2169" s="7" t="str">
        <f t="shared" si="200"/>
        <v>music</v>
      </c>
      <c r="Q2169" s="7" t="str">
        <f t="shared" si="201"/>
        <v>rock</v>
      </c>
      <c r="R2169" t="s">
        <v>8276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98"/>
        <v>1.215816111111111</v>
      </c>
      <c r="O2170" s="7">
        <f t="shared" si="199"/>
        <v>64.366735294117646</v>
      </c>
      <c r="P2170" s="7" t="str">
        <f t="shared" si="200"/>
        <v>music</v>
      </c>
      <c r="Q2170" s="7" t="str">
        <f t="shared" si="201"/>
        <v>rock</v>
      </c>
      <c r="R2170" t="s">
        <v>8276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98"/>
        <v>1</v>
      </c>
      <c r="O2171" s="7">
        <f t="shared" si="199"/>
        <v>21.857142857142858</v>
      </c>
      <c r="P2171" s="7" t="str">
        <f t="shared" si="200"/>
        <v>music</v>
      </c>
      <c r="Q2171" s="7" t="str">
        <f t="shared" si="201"/>
        <v>rock</v>
      </c>
      <c r="R2171" t="s">
        <v>8276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98"/>
        <v>1.8085714285714285</v>
      </c>
      <c r="O2172" s="7">
        <f t="shared" si="199"/>
        <v>33.315789473684212</v>
      </c>
      <c r="P2172" s="7" t="str">
        <f t="shared" si="200"/>
        <v>music</v>
      </c>
      <c r="Q2172" s="7" t="str">
        <f t="shared" si="201"/>
        <v>rock</v>
      </c>
      <c r="R2172" t="s">
        <v>8276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98"/>
        <v>1.0607500000000001</v>
      </c>
      <c r="O2173" s="7">
        <f t="shared" si="199"/>
        <v>90.276595744680847</v>
      </c>
      <c r="P2173" s="7" t="str">
        <f t="shared" si="200"/>
        <v>music</v>
      </c>
      <c r="Q2173" s="7" t="str">
        <f t="shared" si="201"/>
        <v>rock</v>
      </c>
      <c r="R2173" t="s">
        <v>8276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98"/>
        <v>1</v>
      </c>
      <c r="O2174" s="7">
        <f t="shared" si="199"/>
        <v>76.92307692307692</v>
      </c>
      <c r="P2174" s="7" t="str">
        <f t="shared" si="200"/>
        <v>music</v>
      </c>
      <c r="Q2174" s="7" t="str">
        <f t="shared" si="201"/>
        <v>rock</v>
      </c>
      <c r="R2174" t="s">
        <v>8276</v>
      </c>
      <c r="S2174" s="13">
        <f t="shared" si="202"/>
        <v>42082.580092592594</v>
      </c>
      <c r="T2174" s="13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98"/>
        <v>1.2692857142857144</v>
      </c>
      <c r="O2175" s="7">
        <f t="shared" si="199"/>
        <v>59.233333333333334</v>
      </c>
      <c r="P2175" s="7" t="str">
        <f t="shared" si="200"/>
        <v>music</v>
      </c>
      <c r="Q2175" s="7" t="str">
        <f t="shared" si="201"/>
        <v>rock</v>
      </c>
      <c r="R2175" t="s">
        <v>8276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98"/>
        <v>1.0297499999999999</v>
      </c>
      <c r="O2176" s="7">
        <f t="shared" si="199"/>
        <v>65.38095238095238</v>
      </c>
      <c r="P2176" s="7" t="str">
        <f t="shared" si="200"/>
        <v>music</v>
      </c>
      <c r="Q2176" s="7" t="str">
        <f t="shared" si="201"/>
        <v>rock</v>
      </c>
      <c r="R2176" t="s">
        <v>8276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98"/>
        <v>2.5</v>
      </c>
      <c r="O2177" s="7">
        <f t="shared" si="199"/>
        <v>67.307692307692307</v>
      </c>
      <c r="P2177" s="7" t="str">
        <f t="shared" si="200"/>
        <v>music</v>
      </c>
      <c r="Q2177" s="7" t="str">
        <f t="shared" si="201"/>
        <v>rock</v>
      </c>
      <c r="R2177" t="s">
        <v>8276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ref="N2178:N2241" si="204">E2178/D2178</f>
        <v>1.2602</v>
      </c>
      <c r="O2178" s="7">
        <f t="shared" ref="O2178:O2241" si="205">E2178/L2178</f>
        <v>88.74647887323944</v>
      </c>
      <c r="P2178" s="7" t="str">
        <f t="shared" si="200"/>
        <v>music</v>
      </c>
      <c r="Q2178" s="7" t="str">
        <f t="shared" si="201"/>
        <v>rock</v>
      </c>
      <c r="R2178" t="s">
        <v>8276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si="204"/>
        <v>1.0012000000000001</v>
      </c>
      <c r="O2179" s="7">
        <f t="shared" si="205"/>
        <v>65.868421052631575</v>
      </c>
      <c r="P2179" s="7" t="str">
        <f t="shared" ref="P2179:P2242" si="206">LEFT(R2179, SEARCH("/",R2179)-1)</f>
        <v>music</v>
      </c>
      <c r="Q2179" s="7" t="str">
        <f t="shared" ref="Q2179:Q2242" si="207">RIGHT(R2179,LEN(R2179)-SEARCH("/",R2179))</f>
        <v>rock</v>
      </c>
      <c r="R2179" t="s">
        <v>8276</v>
      </c>
      <c r="S2179" s="13">
        <f t="shared" ref="S2179:S2242" si="208">J2179/(60*60*24)+DATE(1970,1,1)</f>
        <v>42502.250775462962</v>
      </c>
      <c r="T2179" s="13">
        <f t="shared" ref="T2179:T2242" si="209">I2179/(60*60*24)+DATE(1970,1,1)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204"/>
        <v>1.3864000000000001</v>
      </c>
      <c r="O2180" s="7">
        <f t="shared" si="205"/>
        <v>40.349243306169967</v>
      </c>
      <c r="P2180" s="7" t="str">
        <f t="shared" si="206"/>
        <v>music</v>
      </c>
      <c r="Q2180" s="7" t="str">
        <f t="shared" si="207"/>
        <v>rock</v>
      </c>
      <c r="R2180" t="s">
        <v>8276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204"/>
        <v>1.6140000000000001</v>
      </c>
      <c r="O2181" s="7">
        <f t="shared" si="205"/>
        <v>76.857142857142861</v>
      </c>
      <c r="P2181" s="7" t="str">
        <f t="shared" si="206"/>
        <v>music</v>
      </c>
      <c r="Q2181" s="7" t="str">
        <f t="shared" si="207"/>
        <v>rock</v>
      </c>
      <c r="R2181" t="s">
        <v>8276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204"/>
        <v>1.071842</v>
      </c>
      <c r="O2182" s="7">
        <f t="shared" si="205"/>
        <v>68.707820512820518</v>
      </c>
      <c r="P2182" s="7" t="str">
        <f t="shared" si="206"/>
        <v>music</v>
      </c>
      <c r="Q2182" s="7" t="str">
        <f t="shared" si="207"/>
        <v>rock</v>
      </c>
      <c r="R2182" t="s">
        <v>8276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204"/>
        <v>1.5309999999999999</v>
      </c>
      <c r="O2183" s="7">
        <f t="shared" si="205"/>
        <v>57.773584905660378</v>
      </c>
      <c r="P2183" s="7" t="str">
        <f t="shared" si="206"/>
        <v>games</v>
      </c>
      <c r="Q2183" s="7" t="str">
        <f t="shared" si="207"/>
        <v>tabletop games</v>
      </c>
      <c r="R2183" t="s">
        <v>8297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204"/>
        <v>5.2416666666666663</v>
      </c>
      <c r="O2184" s="7">
        <f t="shared" si="205"/>
        <v>44.171348314606739</v>
      </c>
      <c r="P2184" s="7" t="str">
        <f t="shared" si="206"/>
        <v>games</v>
      </c>
      <c r="Q2184" s="7" t="str">
        <f t="shared" si="207"/>
        <v>tabletop games</v>
      </c>
      <c r="R2184" t="s">
        <v>8297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204"/>
        <v>4.8927777777777779</v>
      </c>
      <c r="O2185" s="7">
        <f t="shared" si="205"/>
        <v>31.566308243727597</v>
      </c>
      <c r="P2185" s="7" t="str">
        <f t="shared" si="206"/>
        <v>games</v>
      </c>
      <c r="Q2185" s="7" t="str">
        <f t="shared" si="207"/>
        <v>tabletop games</v>
      </c>
      <c r="R2185" t="s">
        <v>8297</v>
      </c>
      <c r="S2185" s="13">
        <f t="shared" si="208"/>
        <v>42745.365474537037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204"/>
        <v>2.8473999999999999</v>
      </c>
      <c r="O2186" s="7">
        <f t="shared" si="205"/>
        <v>107.04511278195488</v>
      </c>
      <c r="P2186" s="7" t="str">
        <f t="shared" si="206"/>
        <v>games</v>
      </c>
      <c r="Q2186" s="7" t="str">
        <f t="shared" si="207"/>
        <v>tabletop games</v>
      </c>
      <c r="R2186" t="s">
        <v>8297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204"/>
        <v>18.569700000000001</v>
      </c>
      <c r="O2187" s="7">
        <f t="shared" si="205"/>
        <v>149.03451043338683</v>
      </c>
      <c r="P2187" s="7" t="str">
        <f t="shared" si="206"/>
        <v>games</v>
      </c>
      <c r="Q2187" s="7" t="str">
        <f t="shared" si="207"/>
        <v>tabletop games</v>
      </c>
      <c r="R2187" t="s">
        <v>8297</v>
      </c>
      <c r="S2187" s="13">
        <f t="shared" si="208"/>
        <v>41319.349988425922</v>
      </c>
      <c r="T2187" s="13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204"/>
        <v>1.0967499999999999</v>
      </c>
      <c r="O2188" s="7">
        <f t="shared" si="205"/>
        <v>55.956632653061227</v>
      </c>
      <c r="P2188" s="7" t="str">
        <f t="shared" si="206"/>
        <v>games</v>
      </c>
      <c r="Q2188" s="7" t="str">
        <f t="shared" si="207"/>
        <v>tabletop games</v>
      </c>
      <c r="R2188" t="s">
        <v>8297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204"/>
        <v>10.146425000000001</v>
      </c>
      <c r="O2189" s="7">
        <f t="shared" si="205"/>
        <v>56.970381807973048</v>
      </c>
      <c r="P2189" s="7" t="str">
        <f t="shared" si="206"/>
        <v>games</v>
      </c>
      <c r="Q2189" s="7" t="str">
        <f t="shared" si="207"/>
        <v>tabletop games</v>
      </c>
      <c r="R2189" t="s">
        <v>8297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204"/>
        <v>4.1217692027666546</v>
      </c>
      <c r="O2190" s="7">
        <f t="shared" si="205"/>
        <v>44.056420233463037</v>
      </c>
      <c r="P2190" s="7" t="str">
        <f t="shared" si="206"/>
        <v>games</v>
      </c>
      <c r="Q2190" s="7" t="str">
        <f t="shared" si="207"/>
        <v>tabletop games</v>
      </c>
      <c r="R2190" t="s">
        <v>8297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204"/>
        <v>5.0324999999999998</v>
      </c>
      <c r="O2191" s="7">
        <f t="shared" si="205"/>
        <v>68.625</v>
      </c>
      <c r="P2191" s="7" t="str">
        <f t="shared" si="206"/>
        <v>games</v>
      </c>
      <c r="Q2191" s="7" t="str">
        <f t="shared" si="207"/>
        <v>tabletop games</v>
      </c>
      <c r="R2191" t="s">
        <v>8297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204"/>
        <v>1.8461052631578947</v>
      </c>
      <c r="O2192" s="7">
        <f t="shared" si="205"/>
        <v>65.318435754189949</v>
      </c>
      <c r="P2192" s="7" t="str">
        <f t="shared" si="206"/>
        <v>games</v>
      </c>
      <c r="Q2192" s="7" t="str">
        <f t="shared" si="207"/>
        <v>tabletop games</v>
      </c>
      <c r="R2192" t="s">
        <v>8297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204"/>
        <v>1.1973333333333334</v>
      </c>
      <c r="O2193" s="7">
        <f t="shared" si="205"/>
        <v>35.92</v>
      </c>
      <c r="P2193" s="7" t="str">
        <f t="shared" si="206"/>
        <v>games</v>
      </c>
      <c r="Q2193" s="7" t="str">
        <f t="shared" si="207"/>
        <v>tabletop games</v>
      </c>
      <c r="R2193" t="s">
        <v>8297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204"/>
        <v>10.812401666666668</v>
      </c>
      <c r="O2194" s="7">
        <f t="shared" si="205"/>
        <v>40.070667078443485</v>
      </c>
      <c r="P2194" s="7" t="str">
        <f t="shared" si="206"/>
        <v>games</v>
      </c>
      <c r="Q2194" s="7" t="str">
        <f t="shared" si="207"/>
        <v>tabletop games</v>
      </c>
      <c r="R2194" t="s">
        <v>8297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204"/>
        <v>4.5237333333333334</v>
      </c>
      <c r="O2195" s="7">
        <f t="shared" si="205"/>
        <v>75.647714604236342</v>
      </c>
      <c r="P2195" s="7" t="str">
        <f t="shared" si="206"/>
        <v>games</v>
      </c>
      <c r="Q2195" s="7" t="str">
        <f t="shared" si="207"/>
        <v>tabletop games</v>
      </c>
      <c r="R2195" t="s">
        <v>8297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204"/>
        <v>5.3737000000000004</v>
      </c>
      <c r="O2196" s="7">
        <f t="shared" si="205"/>
        <v>61.203872437357631</v>
      </c>
      <c r="P2196" s="7" t="str">
        <f t="shared" si="206"/>
        <v>games</v>
      </c>
      <c r="Q2196" s="7" t="str">
        <f t="shared" si="207"/>
        <v>tabletop games</v>
      </c>
      <c r="R2196" t="s">
        <v>8297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204"/>
        <v>1.2032608695652174</v>
      </c>
      <c r="O2197" s="7">
        <f t="shared" si="205"/>
        <v>48.130434782608695</v>
      </c>
      <c r="P2197" s="7" t="str">
        <f t="shared" si="206"/>
        <v>games</v>
      </c>
      <c r="Q2197" s="7" t="str">
        <f t="shared" si="207"/>
        <v>tabletop games</v>
      </c>
      <c r="R2197" t="s">
        <v>8297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204"/>
        <v>1.1383571428571428</v>
      </c>
      <c r="O2198" s="7">
        <f t="shared" si="205"/>
        <v>68.106837606837601</v>
      </c>
      <c r="P2198" s="7" t="str">
        <f t="shared" si="206"/>
        <v>games</v>
      </c>
      <c r="Q2198" s="7" t="str">
        <f t="shared" si="207"/>
        <v>tabletop games</v>
      </c>
      <c r="R2198" t="s">
        <v>8297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204"/>
        <v>9.5103109999999997</v>
      </c>
      <c r="O2199" s="7">
        <f t="shared" si="205"/>
        <v>65.891300230946882</v>
      </c>
      <c r="P2199" s="7" t="str">
        <f t="shared" si="206"/>
        <v>games</v>
      </c>
      <c r="Q2199" s="7" t="str">
        <f t="shared" si="207"/>
        <v>tabletop games</v>
      </c>
      <c r="R2199" t="s">
        <v>8297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204"/>
        <v>1.3289249999999999</v>
      </c>
      <c r="O2200" s="7">
        <f t="shared" si="205"/>
        <v>81.654377880184327</v>
      </c>
      <c r="P2200" s="7" t="str">
        <f t="shared" si="206"/>
        <v>games</v>
      </c>
      <c r="Q2200" s="7" t="str">
        <f t="shared" si="207"/>
        <v>tabletop games</v>
      </c>
      <c r="R2200" t="s">
        <v>8297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204"/>
        <v>1.4697777777777778</v>
      </c>
      <c r="O2201" s="7">
        <f t="shared" si="205"/>
        <v>52.701195219123505</v>
      </c>
      <c r="P2201" s="7" t="str">
        <f t="shared" si="206"/>
        <v>games</v>
      </c>
      <c r="Q2201" s="7" t="str">
        <f t="shared" si="207"/>
        <v>tabletop games</v>
      </c>
      <c r="R2201" t="s">
        <v>8297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204"/>
        <v>5.4215</v>
      </c>
      <c r="O2202" s="7">
        <f t="shared" si="205"/>
        <v>41.228136882129277</v>
      </c>
      <c r="P2202" s="7" t="str">
        <f t="shared" si="206"/>
        <v>games</v>
      </c>
      <c r="Q2202" s="7" t="str">
        <f t="shared" si="207"/>
        <v>tabletop games</v>
      </c>
      <c r="R2202" t="s">
        <v>8297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204"/>
        <v>3.8271818181818182</v>
      </c>
      <c r="O2203" s="7">
        <f t="shared" si="205"/>
        <v>15.035357142857142</v>
      </c>
      <c r="P2203" s="7" t="str">
        <f t="shared" si="206"/>
        <v>music</v>
      </c>
      <c r="Q2203" s="7" t="str">
        <f t="shared" si="207"/>
        <v>electronic music</v>
      </c>
      <c r="R2203" t="s">
        <v>8280</v>
      </c>
      <c r="S2203" s="13">
        <f t="shared" si="208"/>
        <v>41276.846817129626</v>
      </c>
      <c r="T2203" s="13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204"/>
        <v>7.0418124999999998</v>
      </c>
      <c r="O2204" s="7">
        <f t="shared" si="205"/>
        <v>39.066920943134534</v>
      </c>
      <c r="P2204" s="7" t="str">
        <f t="shared" si="206"/>
        <v>music</v>
      </c>
      <c r="Q2204" s="7" t="str">
        <f t="shared" si="207"/>
        <v>electronic music</v>
      </c>
      <c r="R2204" t="s">
        <v>8280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204"/>
        <v>1.0954999999999999</v>
      </c>
      <c r="O2205" s="7">
        <f t="shared" si="205"/>
        <v>43.82</v>
      </c>
      <c r="P2205" s="7" t="str">
        <f t="shared" si="206"/>
        <v>music</v>
      </c>
      <c r="Q2205" s="7" t="str">
        <f t="shared" si="207"/>
        <v>electronic music</v>
      </c>
      <c r="R2205" t="s">
        <v>8280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204"/>
        <v>1.3286666666666667</v>
      </c>
      <c r="O2206" s="7">
        <f t="shared" si="205"/>
        <v>27.301369863013697</v>
      </c>
      <c r="P2206" s="7" t="str">
        <f t="shared" si="206"/>
        <v>music</v>
      </c>
      <c r="Q2206" s="7" t="str">
        <f t="shared" si="207"/>
        <v>electronic music</v>
      </c>
      <c r="R2206" t="s">
        <v>8280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204"/>
        <v>1.52</v>
      </c>
      <c r="O2207" s="7">
        <f t="shared" si="205"/>
        <v>42.222222222222221</v>
      </c>
      <c r="P2207" s="7" t="str">
        <f t="shared" si="206"/>
        <v>music</v>
      </c>
      <c r="Q2207" s="7" t="str">
        <f t="shared" si="207"/>
        <v>electronic music</v>
      </c>
      <c r="R2207" t="s">
        <v>8280</v>
      </c>
      <c r="S2207" s="13">
        <f t="shared" si="208"/>
        <v>41031.821631944447</v>
      </c>
      <c r="T2207" s="13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204"/>
        <v>1.0272727272727273</v>
      </c>
      <c r="O2208" s="7">
        <f t="shared" si="205"/>
        <v>33.235294117647058</v>
      </c>
      <c r="P2208" s="7" t="str">
        <f t="shared" si="206"/>
        <v>music</v>
      </c>
      <c r="Q2208" s="7" t="str">
        <f t="shared" si="207"/>
        <v>electronic music</v>
      </c>
      <c r="R2208" t="s">
        <v>8280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204"/>
        <v>1</v>
      </c>
      <c r="O2209" s="7">
        <f t="shared" si="205"/>
        <v>285.71428571428572</v>
      </c>
      <c r="P2209" s="7" t="str">
        <f t="shared" si="206"/>
        <v>music</v>
      </c>
      <c r="Q2209" s="7" t="str">
        <f t="shared" si="207"/>
        <v>electronic music</v>
      </c>
      <c r="R2209" t="s">
        <v>8280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204"/>
        <v>1.016</v>
      </c>
      <c r="O2210" s="7">
        <f t="shared" si="205"/>
        <v>42.333333333333336</v>
      </c>
      <c r="P2210" s="7" t="str">
        <f t="shared" si="206"/>
        <v>music</v>
      </c>
      <c r="Q2210" s="7" t="str">
        <f t="shared" si="207"/>
        <v>electronic music</v>
      </c>
      <c r="R2210" t="s">
        <v>8280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204"/>
        <v>1.508</v>
      </c>
      <c r="O2211" s="7">
        <f t="shared" si="205"/>
        <v>50.266666666666666</v>
      </c>
      <c r="P2211" s="7" t="str">
        <f t="shared" si="206"/>
        <v>music</v>
      </c>
      <c r="Q2211" s="7" t="str">
        <f t="shared" si="207"/>
        <v>electronic music</v>
      </c>
      <c r="R2211" t="s">
        <v>8280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204"/>
        <v>1.11425</v>
      </c>
      <c r="O2212" s="7">
        <f t="shared" si="205"/>
        <v>61.902777777777779</v>
      </c>
      <c r="P2212" s="7" t="str">
        <f t="shared" si="206"/>
        <v>music</v>
      </c>
      <c r="Q2212" s="7" t="str">
        <f t="shared" si="207"/>
        <v>electronic music</v>
      </c>
      <c r="R2212" t="s">
        <v>8280</v>
      </c>
      <c r="S2212" s="13">
        <f t="shared" si="208"/>
        <v>40956.066087962965</v>
      </c>
      <c r="T2212" s="13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204"/>
        <v>1.956</v>
      </c>
      <c r="O2213" s="7">
        <f t="shared" si="205"/>
        <v>40.75</v>
      </c>
      <c r="P2213" s="7" t="str">
        <f t="shared" si="206"/>
        <v>music</v>
      </c>
      <c r="Q2213" s="7" t="str">
        <f t="shared" si="207"/>
        <v>electronic music</v>
      </c>
      <c r="R2213" t="s">
        <v>8280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204"/>
        <v>1.1438333333333333</v>
      </c>
      <c r="O2214" s="7">
        <f t="shared" si="205"/>
        <v>55.796747967479675</v>
      </c>
      <c r="P2214" s="7" t="str">
        <f t="shared" si="206"/>
        <v>music</v>
      </c>
      <c r="Q2214" s="7" t="str">
        <f t="shared" si="207"/>
        <v>electronic music</v>
      </c>
      <c r="R2214" t="s">
        <v>8280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204"/>
        <v>2</v>
      </c>
      <c r="O2215" s="7">
        <f t="shared" si="205"/>
        <v>10</v>
      </c>
      <c r="P2215" s="7" t="str">
        <f t="shared" si="206"/>
        <v>music</v>
      </c>
      <c r="Q2215" s="7" t="str">
        <f t="shared" si="207"/>
        <v>electronic music</v>
      </c>
      <c r="R2215" t="s">
        <v>8280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204"/>
        <v>2.9250166666666666</v>
      </c>
      <c r="O2216" s="7">
        <f t="shared" si="205"/>
        <v>73.125416666666666</v>
      </c>
      <c r="P2216" s="7" t="str">
        <f t="shared" si="206"/>
        <v>music</v>
      </c>
      <c r="Q2216" s="7" t="str">
        <f t="shared" si="207"/>
        <v>electronic music</v>
      </c>
      <c r="R2216" t="s">
        <v>8280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204"/>
        <v>1.5636363636363637</v>
      </c>
      <c r="O2217" s="7">
        <f t="shared" si="205"/>
        <v>26.060606060606062</v>
      </c>
      <c r="P2217" s="7" t="str">
        <f t="shared" si="206"/>
        <v>music</v>
      </c>
      <c r="Q2217" s="7" t="str">
        <f t="shared" si="207"/>
        <v>electronic music</v>
      </c>
      <c r="R2217" t="s">
        <v>8280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204"/>
        <v>1.0566666666666666</v>
      </c>
      <c r="O2218" s="7">
        <f t="shared" si="205"/>
        <v>22.642857142857142</v>
      </c>
      <c r="P2218" s="7" t="str">
        <f t="shared" si="206"/>
        <v>music</v>
      </c>
      <c r="Q2218" s="7" t="str">
        <f t="shared" si="207"/>
        <v>electronic music</v>
      </c>
      <c r="R2218" t="s">
        <v>8280</v>
      </c>
      <c r="S2218" s="13">
        <f t="shared" si="208"/>
        <v>42194.75167824074</v>
      </c>
      <c r="T2218" s="13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204"/>
        <v>1.0119047619047619</v>
      </c>
      <c r="O2219" s="7">
        <f t="shared" si="205"/>
        <v>47.222222222222221</v>
      </c>
      <c r="P2219" s="7" t="str">
        <f t="shared" si="206"/>
        <v>music</v>
      </c>
      <c r="Q2219" s="7" t="str">
        <f t="shared" si="207"/>
        <v>electronic music</v>
      </c>
      <c r="R2219" t="s">
        <v>8280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204"/>
        <v>1.2283299999999999</v>
      </c>
      <c r="O2220" s="7">
        <f t="shared" si="205"/>
        <v>32.324473684210524</v>
      </c>
      <c r="P2220" s="7" t="str">
        <f t="shared" si="206"/>
        <v>music</v>
      </c>
      <c r="Q2220" s="7" t="str">
        <f t="shared" si="207"/>
        <v>electronic music</v>
      </c>
      <c r="R2220" t="s">
        <v>8280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204"/>
        <v>1.0149999999999999</v>
      </c>
      <c r="O2221" s="7">
        <f t="shared" si="205"/>
        <v>53.421052631578945</v>
      </c>
      <c r="P2221" s="7" t="str">
        <f t="shared" si="206"/>
        <v>music</v>
      </c>
      <c r="Q2221" s="7" t="str">
        <f t="shared" si="207"/>
        <v>electronic music</v>
      </c>
      <c r="R2221" t="s">
        <v>8280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204"/>
        <v>1.0114285714285713</v>
      </c>
      <c r="O2222" s="7">
        <f t="shared" si="205"/>
        <v>51.304347826086953</v>
      </c>
      <c r="P2222" s="7" t="str">
        <f t="shared" si="206"/>
        <v>music</v>
      </c>
      <c r="Q2222" s="7" t="str">
        <f t="shared" si="207"/>
        <v>electronic music</v>
      </c>
      <c r="R2222" t="s">
        <v>8280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204"/>
        <v>1.0811999999999999</v>
      </c>
      <c r="O2223" s="7">
        <f t="shared" si="205"/>
        <v>37.197247706422019</v>
      </c>
      <c r="P2223" s="7" t="str">
        <f t="shared" si="206"/>
        <v>games</v>
      </c>
      <c r="Q2223" s="7" t="str">
        <f t="shared" si="207"/>
        <v>tabletop games</v>
      </c>
      <c r="R2223" t="s">
        <v>8297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204"/>
        <v>1.6259999999999999</v>
      </c>
      <c r="O2224" s="7">
        <f t="shared" si="205"/>
        <v>27.1</v>
      </c>
      <c r="P2224" s="7" t="str">
        <f t="shared" si="206"/>
        <v>games</v>
      </c>
      <c r="Q2224" s="7" t="str">
        <f t="shared" si="207"/>
        <v>tabletop games</v>
      </c>
      <c r="R2224" t="s">
        <v>8297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204"/>
        <v>1.0580000000000001</v>
      </c>
      <c r="O2225" s="7">
        <f t="shared" si="205"/>
        <v>206.31</v>
      </c>
      <c r="P2225" s="7" t="str">
        <f t="shared" si="206"/>
        <v>games</v>
      </c>
      <c r="Q2225" s="7" t="str">
        <f t="shared" si="207"/>
        <v>tabletop games</v>
      </c>
      <c r="R2225" t="s">
        <v>8297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204"/>
        <v>2.4315000000000002</v>
      </c>
      <c r="O2226" s="7">
        <f t="shared" si="205"/>
        <v>82.145270270270274</v>
      </c>
      <c r="P2226" s="7" t="str">
        <f t="shared" si="206"/>
        <v>games</v>
      </c>
      <c r="Q2226" s="7" t="str">
        <f t="shared" si="207"/>
        <v>tabletop games</v>
      </c>
      <c r="R2226" t="s">
        <v>8297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204"/>
        <v>9.4483338095238096</v>
      </c>
      <c r="O2227" s="7">
        <f t="shared" si="205"/>
        <v>164.79651993355483</v>
      </c>
      <c r="P2227" s="7" t="str">
        <f t="shared" si="206"/>
        <v>games</v>
      </c>
      <c r="Q2227" s="7" t="str">
        <f t="shared" si="207"/>
        <v>tabletop games</v>
      </c>
      <c r="R2227" t="s">
        <v>8297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204"/>
        <v>1.0846283333333333</v>
      </c>
      <c r="O2228" s="7">
        <f t="shared" si="205"/>
        <v>60.820280373831778</v>
      </c>
      <c r="P2228" s="7" t="str">
        <f t="shared" si="206"/>
        <v>games</v>
      </c>
      <c r="Q2228" s="7" t="str">
        <f t="shared" si="207"/>
        <v>tabletop games</v>
      </c>
      <c r="R2228" t="s">
        <v>8297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204"/>
        <v>1.5737692307692308</v>
      </c>
      <c r="O2229" s="7">
        <f t="shared" si="205"/>
        <v>67.970099667774093</v>
      </c>
      <c r="P2229" s="7" t="str">
        <f t="shared" si="206"/>
        <v>games</v>
      </c>
      <c r="Q2229" s="7" t="str">
        <f t="shared" si="207"/>
        <v>tabletop games</v>
      </c>
      <c r="R2229" t="s">
        <v>8297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204"/>
        <v>11.744899999999999</v>
      </c>
      <c r="O2230" s="7">
        <f t="shared" si="205"/>
        <v>81.561805555555551</v>
      </c>
      <c r="P2230" s="7" t="str">
        <f t="shared" si="206"/>
        <v>games</v>
      </c>
      <c r="Q2230" s="7" t="str">
        <f t="shared" si="207"/>
        <v>tabletop games</v>
      </c>
      <c r="R2230" t="s">
        <v>8297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204"/>
        <v>1.7104755366949576</v>
      </c>
      <c r="O2231" s="7">
        <f t="shared" si="205"/>
        <v>25.42547309833024</v>
      </c>
      <c r="P2231" s="7" t="str">
        <f t="shared" si="206"/>
        <v>games</v>
      </c>
      <c r="Q2231" s="7" t="str">
        <f t="shared" si="207"/>
        <v>tabletop games</v>
      </c>
      <c r="R2231" t="s">
        <v>8297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204"/>
        <v>1.2595294117647058</v>
      </c>
      <c r="O2232" s="7">
        <f t="shared" si="205"/>
        <v>21.497991967871485</v>
      </c>
      <c r="P2232" s="7" t="str">
        <f t="shared" si="206"/>
        <v>games</v>
      </c>
      <c r="Q2232" s="7" t="str">
        <f t="shared" si="207"/>
        <v>tabletop games</v>
      </c>
      <c r="R2232" t="s">
        <v>8297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204"/>
        <v>12.121296000000001</v>
      </c>
      <c r="O2233" s="7">
        <f t="shared" si="205"/>
        <v>27.226630727762803</v>
      </c>
      <c r="P2233" s="7" t="str">
        <f t="shared" si="206"/>
        <v>games</v>
      </c>
      <c r="Q2233" s="7" t="str">
        <f t="shared" si="207"/>
        <v>tabletop games</v>
      </c>
      <c r="R2233" t="s">
        <v>8297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204"/>
        <v>4.9580000000000002</v>
      </c>
      <c r="O2234" s="7">
        <f t="shared" si="205"/>
        <v>25.091093117408906</v>
      </c>
      <c r="P2234" s="7" t="str">
        <f t="shared" si="206"/>
        <v>games</v>
      </c>
      <c r="Q2234" s="7" t="str">
        <f t="shared" si="207"/>
        <v>tabletop games</v>
      </c>
      <c r="R2234" t="s">
        <v>8297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204"/>
        <v>3.3203999999999998</v>
      </c>
      <c r="O2235" s="7">
        <f t="shared" si="205"/>
        <v>21.230179028132991</v>
      </c>
      <c r="P2235" s="7" t="str">
        <f t="shared" si="206"/>
        <v>games</v>
      </c>
      <c r="Q2235" s="7" t="str">
        <f t="shared" si="207"/>
        <v>tabletop games</v>
      </c>
      <c r="R2235" t="s">
        <v>8297</v>
      </c>
      <c r="S2235" s="13">
        <f t="shared" si="208"/>
        <v>42331.378923611112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204"/>
        <v>11.65</v>
      </c>
      <c r="O2236" s="7">
        <f t="shared" si="205"/>
        <v>41.607142857142854</v>
      </c>
      <c r="P2236" s="7" t="str">
        <f t="shared" si="206"/>
        <v>games</v>
      </c>
      <c r="Q2236" s="7" t="str">
        <f t="shared" si="207"/>
        <v>tabletop games</v>
      </c>
      <c r="R2236" t="s">
        <v>8297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204"/>
        <v>1.5331538461538461</v>
      </c>
      <c r="O2237" s="7">
        <f t="shared" si="205"/>
        <v>135.58503401360545</v>
      </c>
      <c r="P2237" s="7" t="str">
        <f t="shared" si="206"/>
        <v>games</v>
      </c>
      <c r="Q2237" s="7" t="str">
        <f t="shared" si="207"/>
        <v>tabletop games</v>
      </c>
      <c r="R2237" t="s">
        <v>8297</v>
      </c>
      <c r="S2237" s="13">
        <f t="shared" si="208"/>
        <v>42062.022118055553</v>
      </c>
      <c r="T2237" s="13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204"/>
        <v>5.3710714285714287</v>
      </c>
      <c r="O2238" s="7">
        <f t="shared" si="205"/>
        <v>22.116176470588236</v>
      </c>
      <c r="P2238" s="7" t="str">
        <f t="shared" si="206"/>
        <v>games</v>
      </c>
      <c r="Q2238" s="7" t="str">
        <f t="shared" si="207"/>
        <v>tabletop games</v>
      </c>
      <c r="R2238" t="s">
        <v>8297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204"/>
        <v>3.5292777777777777</v>
      </c>
      <c r="O2239" s="7">
        <f t="shared" si="205"/>
        <v>64.625635808748726</v>
      </c>
      <c r="P2239" s="7" t="str">
        <f t="shared" si="206"/>
        <v>games</v>
      </c>
      <c r="Q2239" s="7" t="str">
        <f t="shared" si="207"/>
        <v>tabletop games</v>
      </c>
      <c r="R2239" t="s">
        <v>8297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204"/>
        <v>1.3740000000000001</v>
      </c>
      <c r="O2240" s="7">
        <f t="shared" si="205"/>
        <v>69.569620253164558</v>
      </c>
      <c r="P2240" s="7" t="str">
        <f t="shared" si="206"/>
        <v>games</v>
      </c>
      <c r="Q2240" s="7" t="str">
        <f t="shared" si="207"/>
        <v>tabletop games</v>
      </c>
      <c r="R2240" t="s">
        <v>8297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204"/>
        <v>1.2802667999999999</v>
      </c>
      <c r="O2241" s="7">
        <f t="shared" si="205"/>
        <v>75.133028169014082</v>
      </c>
      <c r="P2241" s="7" t="str">
        <f t="shared" si="206"/>
        <v>games</v>
      </c>
      <c r="Q2241" s="7" t="str">
        <f t="shared" si="207"/>
        <v>tabletop games</v>
      </c>
      <c r="R2241" t="s">
        <v>8297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ref="N2242:N2305" si="210">E2242/D2242</f>
        <v>2.7067999999999999</v>
      </c>
      <c r="O2242" s="7">
        <f t="shared" ref="O2242:O2305" si="211">E2242/L2242</f>
        <v>140.97916666666666</v>
      </c>
      <c r="P2242" s="7" t="str">
        <f t="shared" si="206"/>
        <v>games</v>
      </c>
      <c r="Q2242" s="7" t="str">
        <f t="shared" si="207"/>
        <v>tabletop games</v>
      </c>
      <c r="R2242" t="s">
        <v>8297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si="210"/>
        <v>8.0640000000000001</v>
      </c>
      <c r="O2243" s="7">
        <f t="shared" si="211"/>
        <v>49.472392638036808</v>
      </c>
      <c r="P2243" s="7" t="str">
        <f t="shared" ref="P2243:P2306" si="212">LEFT(R2243, SEARCH("/",R2243)-1)</f>
        <v>games</v>
      </c>
      <c r="Q2243" s="7" t="str">
        <f t="shared" ref="Q2243:Q2306" si="213">RIGHT(R2243,LEN(R2243)-SEARCH("/",R2243))</f>
        <v>tabletop games</v>
      </c>
      <c r="R2243" t="s">
        <v>8297</v>
      </c>
      <c r="S2243" s="13">
        <f t="shared" ref="S2243:S2306" si="214">J2243/(60*60*24)+DATE(1970,1,1)</f>
        <v>42766.827546296292</v>
      </c>
      <c r="T2243" s="13">
        <f t="shared" ref="T2243:T2306" si="215">I2243/(60*60*24)+DATE(1970,1,1)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210"/>
        <v>13.600976000000001</v>
      </c>
      <c r="O2244" s="7">
        <f t="shared" si="211"/>
        <v>53.865251485148519</v>
      </c>
      <c r="P2244" s="7" t="str">
        <f t="shared" si="212"/>
        <v>games</v>
      </c>
      <c r="Q2244" s="7" t="str">
        <f t="shared" si="213"/>
        <v>tabletop games</v>
      </c>
      <c r="R2244" t="s">
        <v>8297</v>
      </c>
      <c r="S2244" s="13">
        <f t="shared" si="214"/>
        <v>41569.575613425928</v>
      </c>
      <c r="T2244" s="13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210"/>
        <v>9302.5</v>
      </c>
      <c r="O2245" s="7">
        <f t="shared" si="211"/>
        <v>4.5712530712530715</v>
      </c>
      <c r="P2245" s="7" t="str">
        <f t="shared" si="212"/>
        <v>games</v>
      </c>
      <c r="Q2245" s="7" t="str">
        <f t="shared" si="213"/>
        <v>tabletop games</v>
      </c>
      <c r="R2245" t="s">
        <v>8297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210"/>
        <v>3.7702</v>
      </c>
      <c r="O2246" s="7">
        <f t="shared" si="211"/>
        <v>65.00344827586207</v>
      </c>
      <c r="P2246" s="7" t="str">
        <f t="shared" si="212"/>
        <v>games</v>
      </c>
      <c r="Q2246" s="7" t="str">
        <f t="shared" si="213"/>
        <v>tabletop games</v>
      </c>
      <c r="R2246" t="s">
        <v>8297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210"/>
        <v>26.47025</v>
      </c>
      <c r="O2247" s="7">
        <f t="shared" si="211"/>
        <v>53.475252525252522</v>
      </c>
      <c r="P2247" s="7" t="str">
        <f t="shared" si="212"/>
        <v>games</v>
      </c>
      <c r="Q2247" s="7" t="str">
        <f t="shared" si="213"/>
        <v>tabletop games</v>
      </c>
      <c r="R2247" t="s">
        <v>8297</v>
      </c>
      <c r="S2247" s="13">
        <f t="shared" si="214"/>
        <v>41660.70853009259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210"/>
        <v>1.0012000000000001</v>
      </c>
      <c r="O2248" s="7">
        <f t="shared" si="211"/>
        <v>43.912280701754383</v>
      </c>
      <c r="P2248" s="7" t="str">
        <f t="shared" si="212"/>
        <v>games</v>
      </c>
      <c r="Q2248" s="7" t="str">
        <f t="shared" si="213"/>
        <v>tabletop games</v>
      </c>
      <c r="R2248" t="s">
        <v>8297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210"/>
        <v>1.0445405405405406</v>
      </c>
      <c r="O2249" s="7">
        <f t="shared" si="211"/>
        <v>50.852631578947367</v>
      </c>
      <c r="P2249" s="7" t="str">
        <f t="shared" si="212"/>
        <v>games</v>
      </c>
      <c r="Q2249" s="7" t="str">
        <f t="shared" si="213"/>
        <v>tabletop games</v>
      </c>
      <c r="R2249" t="s">
        <v>8297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210"/>
        <v>1.0721428571428571</v>
      </c>
      <c r="O2250" s="7">
        <f t="shared" si="211"/>
        <v>58.6328125</v>
      </c>
      <c r="P2250" s="7" t="str">
        <f t="shared" si="212"/>
        <v>games</v>
      </c>
      <c r="Q2250" s="7" t="str">
        <f t="shared" si="213"/>
        <v>tabletop games</v>
      </c>
      <c r="R2250" t="s">
        <v>8297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210"/>
        <v>1.6877142857142857</v>
      </c>
      <c r="O2251" s="7">
        <f t="shared" si="211"/>
        <v>32.81666666666667</v>
      </c>
      <c r="P2251" s="7" t="str">
        <f t="shared" si="212"/>
        <v>games</v>
      </c>
      <c r="Q2251" s="7" t="str">
        <f t="shared" si="213"/>
        <v>tabletop games</v>
      </c>
      <c r="R2251" t="s">
        <v>8297</v>
      </c>
      <c r="S2251" s="13">
        <f t="shared" si="214"/>
        <v>41336.703298611115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210"/>
        <v>9.7511200000000002</v>
      </c>
      <c r="O2252" s="7">
        <f t="shared" si="211"/>
        <v>426.93169877408059</v>
      </c>
      <c r="P2252" s="7" t="str">
        <f t="shared" si="212"/>
        <v>games</v>
      </c>
      <c r="Q2252" s="7" t="str">
        <f t="shared" si="213"/>
        <v>tabletop games</v>
      </c>
      <c r="R2252" t="s">
        <v>8297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210"/>
        <v>1.3444929411764706</v>
      </c>
      <c r="O2253" s="7">
        <f t="shared" si="211"/>
        <v>23.808729166666669</v>
      </c>
      <c r="P2253" s="7" t="str">
        <f t="shared" si="212"/>
        <v>games</v>
      </c>
      <c r="Q2253" s="7" t="str">
        <f t="shared" si="213"/>
        <v>tabletop games</v>
      </c>
      <c r="R2253" t="s">
        <v>8297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210"/>
        <v>2.722777777777778</v>
      </c>
      <c r="O2254" s="7">
        <f t="shared" si="211"/>
        <v>98.413654618473899</v>
      </c>
      <c r="P2254" s="7" t="str">
        <f t="shared" si="212"/>
        <v>games</v>
      </c>
      <c r="Q2254" s="7" t="str">
        <f t="shared" si="213"/>
        <v>tabletop games</v>
      </c>
      <c r="R2254" t="s">
        <v>8297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210"/>
        <v>1.1268750000000001</v>
      </c>
      <c r="O2255" s="7">
        <f t="shared" si="211"/>
        <v>107.32142857142857</v>
      </c>
      <c r="P2255" s="7" t="str">
        <f t="shared" si="212"/>
        <v>games</v>
      </c>
      <c r="Q2255" s="7" t="str">
        <f t="shared" si="213"/>
        <v>tabletop games</v>
      </c>
      <c r="R2255" t="s">
        <v>8297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210"/>
        <v>4.5979999999999999</v>
      </c>
      <c r="O2256" s="7">
        <f t="shared" si="211"/>
        <v>11.67005076142132</v>
      </c>
      <c r="P2256" s="7" t="str">
        <f t="shared" si="212"/>
        <v>games</v>
      </c>
      <c r="Q2256" s="7" t="str">
        <f t="shared" si="213"/>
        <v>tabletop games</v>
      </c>
      <c r="R2256" t="s">
        <v>8297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210"/>
        <v>2.8665822784810127</v>
      </c>
      <c r="O2257" s="7">
        <f t="shared" si="211"/>
        <v>41.782287822878232</v>
      </c>
      <c r="P2257" s="7" t="str">
        <f t="shared" si="212"/>
        <v>games</v>
      </c>
      <c r="Q2257" s="7" t="str">
        <f t="shared" si="213"/>
        <v>tabletop games</v>
      </c>
      <c r="R2257" t="s">
        <v>8297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210"/>
        <v>2.2270833333333333</v>
      </c>
      <c r="O2258" s="7">
        <f t="shared" si="211"/>
        <v>21.38</v>
      </c>
      <c r="P2258" s="7" t="str">
        <f t="shared" si="212"/>
        <v>games</v>
      </c>
      <c r="Q2258" s="7" t="str">
        <f t="shared" si="213"/>
        <v>tabletop games</v>
      </c>
      <c r="R2258" t="s">
        <v>8297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210"/>
        <v>6.3613999999999997</v>
      </c>
      <c r="O2259" s="7">
        <f t="shared" si="211"/>
        <v>94.103550295857985</v>
      </c>
      <c r="P2259" s="7" t="str">
        <f t="shared" si="212"/>
        <v>games</v>
      </c>
      <c r="Q2259" s="7" t="str">
        <f t="shared" si="213"/>
        <v>tabletop games</v>
      </c>
      <c r="R2259" t="s">
        <v>8297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210"/>
        <v>1.4650000000000001</v>
      </c>
      <c r="O2260" s="7">
        <f t="shared" si="211"/>
        <v>15.721951219512196</v>
      </c>
      <c r="P2260" s="7" t="str">
        <f t="shared" si="212"/>
        <v>games</v>
      </c>
      <c r="Q2260" s="7" t="str">
        <f t="shared" si="213"/>
        <v>tabletop games</v>
      </c>
      <c r="R2260" t="s">
        <v>8297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210"/>
        <v>18.670999999999999</v>
      </c>
      <c r="O2261" s="7">
        <f t="shared" si="211"/>
        <v>90.635922330097088</v>
      </c>
      <c r="P2261" s="7" t="str">
        <f t="shared" si="212"/>
        <v>games</v>
      </c>
      <c r="Q2261" s="7" t="str">
        <f t="shared" si="213"/>
        <v>tabletop games</v>
      </c>
      <c r="R2261" t="s">
        <v>8297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210"/>
        <v>3.2692000000000001</v>
      </c>
      <c r="O2262" s="7">
        <f t="shared" si="211"/>
        <v>97.297619047619051</v>
      </c>
      <c r="P2262" s="7" t="str">
        <f t="shared" si="212"/>
        <v>games</v>
      </c>
      <c r="Q2262" s="7" t="str">
        <f t="shared" si="213"/>
        <v>tabletop games</v>
      </c>
      <c r="R2262" t="s">
        <v>8297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210"/>
        <v>7.7949999999999999</v>
      </c>
      <c r="O2263" s="7">
        <f t="shared" si="211"/>
        <v>37.11904761904762</v>
      </c>
      <c r="P2263" s="7" t="str">
        <f t="shared" si="212"/>
        <v>games</v>
      </c>
      <c r="Q2263" s="7" t="str">
        <f t="shared" si="213"/>
        <v>tabletop games</v>
      </c>
      <c r="R2263" t="s">
        <v>8297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210"/>
        <v>1.5415151515151515</v>
      </c>
      <c r="O2264" s="7">
        <f t="shared" si="211"/>
        <v>28.104972375690608</v>
      </c>
      <c r="P2264" s="7" t="str">
        <f t="shared" si="212"/>
        <v>games</v>
      </c>
      <c r="Q2264" s="7" t="str">
        <f t="shared" si="213"/>
        <v>tabletop games</v>
      </c>
      <c r="R2264" t="s">
        <v>8297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210"/>
        <v>1.1554666666666666</v>
      </c>
      <c r="O2265" s="7">
        <f t="shared" si="211"/>
        <v>144.43333333333334</v>
      </c>
      <c r="P2265" s="7" t="str">
        <f t="shared" si="212"/>
        <v>games</v>
      </c>
      <c r="Q2265" s="7" t="str">
        <f t="shared" si="213"/>
        <v>tabletop games</v>
      </c>
      <c r="R2265" t="s">
        <v>8297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210"/>
        <v>1.8003333333333333</v>
      </c>
      <c r="O2266" s="7">
        <f t="shared" si="211"/>
        <v>24.274157303370785</v>
      </c>
      <c r="P2266" s="7" t="str">
        <f t="shared" si="212"/>
        <v>games</v>
      </c>
      <c r="Q2266" s="7" t="str">
        <f t="shared" si="213"/>
        <v>tabletop games</v>
      </c>
      <c r="R2266" t="s">
        <v>8297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210"/>
        <v>2.9849999999999999</v>
      </c>
      <c r="O2267" s="7">
        <f t="shared" si="211"/>
        <v>35.117647058823529</v>
      </c>
      <c r="P2267" s="7" t="str">
        <f t="shared" si="212"/>
        <v>games</v>
      </c>
      <c r="Q2267" s="7" t="str">
        <f t="shared" si="213"/>
        <v>tabletop games</v>
      </c>
      <c r="R2267" t="s">
        <v>8297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210"/>
        <v>3.2026666666666666</v>
      </c>
      <c r="O2268" s="7">
        <f t="shared" si="211"/>
        <v>24.762886597938145</v>
      </c>
      <c r="P2268" s="7" t="str">
        <f t="shared" si="212"/>
        <v>games</v>
      </c>
      <c r="Q2268" s="7" t="str">
        <f t="shared" si="213"/>
        <v>tabletop games</v>
      </c>
      <c r="R2268" t="s">
        <v>8297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210"/>
        <v>3.80525</v>
      </c>
      <c r="O2269" s="7">
        <f t="shared" si="211"/>
        <v>188.37871287128712</v>
      </c>
      <c r="P2269" s="7" t="str">
        <f t="shared" si="212"/>
        <v>games</v>
      </c>
      <c r="Q2269" s="7" t="str">
        <f t="shared" si="213"/>
        <v>tabletop games</v>
      </c>
      <c r="R2269" t="s">
        <v>8297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210"/>
        <v>1.026</v>
      </c>
      <c r="O2270" s="7">
        <f t="shared" si="211"/>
        <v>148.08247422680412</v>
      </c>
      <c r="P2270" s="7" t="str">
        <f t="shared" si="212"/>
        <v>games</v>
      </c>
      <c r="Q2270" s="7" t="str">
        <f t="shared" si="213"/>
        <v>tabletop games</v>
      </c>
      <c r="R2270" t="s">
        <v>8297</v>
      </c>
      <c r="S2270" s="13">
        <f t="shared" si="214"/>
        <v>42776.082349537042</v>
      </c>
      <c r="T2270" s="13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210"/>
        <v>18.016400000000001</v>
      </c>
      <c r="O2271" s="7">
        <f t="shared" si="211"/>
        <v>49.934589800443462</v>
      </c>
      <c r="P2271" s="7" t="str">
        <f t="shared" si="212"/>
        <v>games</v>
      </c>
      <c r="Q2271" s="7" t="str">
        <f t="shared" si="213"/>
        <v>tabletop games</v>
      </c>
      <c r="R2271" t="s">
        <v>8297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210"/>
        <v>7.2024800000000004</v>
      </c>
      <c r="O2272" s="7">
        <f t="shared" si="211"/>
        <v>107.82155688622754</v>
      </c>
      <c r="P2272" s="7" t="str">
        <f t="shared" si="212"/>
        <v>games</v>
      </c>
      <c r="Q2272" s="7" t="str">
        <f t="shared" si="213"/>
        <v>tabletop games</v>
      </c>
      <c r="R2272" t="s">
        <v>8297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210"/>
        <v>2.8309000000000002</v>
      </c>
      <c r="O2273" s="7">
        <f t="shared" si="211"/>
        <v>42.63403614457831</v>
      </c>
      <c r="P2273" s="7" t="str">
        <f t="shared" si="212"/>
        <v>games</v>
      </c>
      <c r="Q2273" s="7" t="str">
        <f t="shared" si="213"/>
        <v>tabletop games</v>
      </c>
      <c r="R2273" t="s">
        <v>8297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210"/>
        <v>13.566000000000001</v>
      </c>
      <c r="O2274" s="7">
        <f t="shared" si="211"/>
        <v>14.370762711864407</v>
      </c>
      <c r="P2274" s="7" t="str">
        <f t="shared" si="212"/>
        <v>games</v>
      </c>
      <c r="Q2274" s="7" t="str">
        <f t="shared" si="213"/>
        <v>tabletop games</v>
      </c>
      <c r="R2274" t="s">
        <v>8297</v>
      </c>
      <c r="S2274" s="13">
        <f t="shared" si="214"/>
        <v>42315.699490740742</v>
      </c>
      <c r="T2274" s="13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210"/>
        <v>2.2035999999999998</v>
      </c>
      <c r="O2275" s="7">
        <f t="shared" si="211"/>
        <v>37.476190476190474</v>
      </c>
      <c r="P2275" s="7" t="str">
        <f t="shared" si="212"/>
        <v>games</v>
      </c>
      <c r="Q2275" s="7" t="str">
        <f t="shared" si="213"/>
        <v>tabletop games</v>
      </c>
      <c r="R2275" t="s">
        <v>8297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210"/>
        <v>1.196</v>
      </c>
      <c r="O2276" s="7">
        <f t="shared" si="211"/>
        <v>30.202020202020201</v>
      </c>
      <c r="P2276" s="7" t="str">
        <f t="shared" si="212"/>
        <v>games</v>
      </c>
      <c r="Q2276" s="7" t="str">
        <f t="shared" si="213"/>
        <v>tabletop games</v>
      </c>
      <c r="R2276" t="s">
        <v>8297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210"/>
        <v>4.0776923076923079</v>
      </c>
      <c r="O2277" s="7">
        <f t="shared" si="211"/>
        <v>33.550632911392405</v>
      </c>
      <c r="P2277" s="7" t="str">
        <f t="shared" si="212"/>
        <v>games</v>
      </c>
      <c r="Q2277" s="7" t="str">
        <f t="shared" si="213"/>
        <v>tabletop games</v>
      </c>
      <c r="R2277" t="s">
        <v>8297</v>
      </c>
      <c r="S2277" s="13">
        <f t="shared" si="214"/>
        <v>41965.616655092592</v>
      </c>
      <c r="T2277" s="13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210"/>
        <v>1.0581826105905425</v>
      </c>
      <c r="O2278" s="7">
        <f t="shared" si="211"/>
        <v>64.74666666666667</v>
      </c>
      <c r="P2278" s="7" t="str">
        <f t="shared" si="212"/>
        <v>games</v>
      </c>
      <c r="Q2278" s="7" t="str">
        <f t="shared" si="213"/>
        <v>tabletop games</v>
      </c>
      <c r="R2278" t="s">
        <v>8297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210"/>
        <v>1.4108235294117648</v>
      </c>
      <c r="O2279" s="7">
        <f t="shared" si="211"/>
        <v>57.932367149758456</v>
      </c>
      <c r="P2279" s="7" t="str">
        <f t="shared" si="212"/>
        <v>games</v>
      </c>
      <c r="Q2279" s="7" t="str">
        <f t="shared" si="213"/>
        <v>tabletop games</v>
      </c>
      <c r="R2279" t="s">
        <v>8297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210"/>
        <v>2.7069999999999999</v>
      </c>
      <c r="O2280" s="7">
        <f t="shared" si="211"/>
        <v>53.078431372549019</v>
      </c>
      <c r="P2280" s="7" t="str">
        <f t="shared" si="212"/>
        <v>games</v>
      </c>
      <c r="Q2280" s="7" t="str">
        <f t="shared" si="213"/>
        <v>tabletop games</v>
      </c>
      <c r="R2280" t="s">
        <v>8297</v>
      </c>
      <c r="S2280" s="13">
        <f t="shared" si="214"/>
        <v>42338.709108796298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210"/>
        <v>1.538</v>
      </c>
      <c r="O2281" s="7">
        <f t="shared" si="211"/>
        <v>48.0625</v>
      </c>
      <c r="P2281" s="7" t="str">
        <f t="shared" si="212"/>
        <v>games</v>
      </c>
      <c r="Q2281" s="7" t="str">
        <f t="shared" si="213"/>
        <v>tabletop games</v>
      </c>
      <c r="R2281" t="s">
        <v>8297</v>
      </c>
      <c r="S2281" s="13">
        <f t="shared" si="214"/>
        <v>42020.806701388894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210"/>
        <v>4.0357653061224488</v>
      </c>
      <c r="O2282" s="7">
        <f t="shared" si="211"/>
        <v>82.396874999999994</v>
      </c>
      <c r="P2282" s="7" t="str">
        <f t="shared" si="212"/>
        <v>games</v>
      </c>
      <c r="Q2282" s="7" t="str">
        <f t="shared" si="213"/>
        <v>tabletop games</v>
      </c>
      <c r="R2282" t="s">
        <v>8297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210"/>
        <v>1.85</v>
      </c>
      <c r="O2283" s="7">
        <f t="shared" si="211"/>
        <v>50.454545454545453</v>
      </c>
      <c r="P2283" s="7" t="str">
        <f t="shared" si="212"/>
        <v>music</v>
      </c>
      <c r="Q2283" s="7" t="str">
        <f t="shared" si="213"/>
        <v>rock</v>
      </c>
      <c r="R2283" t="s">
        <v>8276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210"/>
        <v>1.8533333333333333</v>
      </c>
      <c r="O2284" s="7">
        <f t="shared" si="211"/>
        <v>115.83333333333333</v>
      </c>
      <c r="P2284" s="7" t="str">
        <f t="shared" si="212"/>
        <v>music</v>
      </c>
      <c r="Q2284" s="7" t="str">
        <f t="shared" si="213"/>
        <v>rock</v>
      </c>
      <c r="R2284" t="s">
        <v>8276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210"/>
        <v>1.0085533333333332</v>
      </c>
      <c r="O2285" s="7">
        <f t="shared" si="211"/>
        <v>63.03458333333333</v>
      </c>
      <c r="P2285" s="7" t="str">
        <f t="shared" si="212"/>
        <v>music</v>
      </c>
      <c r="Q2285" s="7" t="str">
        <f t="shared" si="213"/>
        <v>rock</v>
      </c>
      <c r="R2285" t="s">
        <v>8276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210"/>
        <v>1.0622116666666668</v>
      </c>
      <c r="O2286" s="7">
        <f t="shared" si="211"/>
        <v>108.02152542372882</v>
      </c>
      <c r="P2286" s="7" t="str">
        <f t="shared" si="212"/>
        <v>music</v>
      </c>
      <c r="Q2286" s="7" t="str">
        <f t="shared" si="213"/>
        <v>rock</v>
      </c>
      <c r="R2286" t="s">
        <v>8276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210"/>
        <v>1.2136666666666667</v>
      </c>
      <c r="O2287" s="7">
        <f t="shared" si="211"/>
        <v>46.088607594936711</v>
      </c>
      <c r="P2287" s="7" t="str">
        <f t="shared" si="212"/>
        <v>music</v>
      </c>
      <c r="Q2287" s="7" t="str">
        <f t="shared" si="213"/>
        <v>rock</v>
      </c>
      <c r="R2287" t="s">
        <v>8276</v>
      </c>
      <c r="S2287" s="13">
        <f t="shared" si="214"/>
        <v>41059.185682870375</v>
      </c>
      <c r="T2287" s="13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210"/>
        <v>1.0006666666666666</v>
      </c>
      <c r="O2288" s="7">
        <f t="shared" si="211"/>
        <v>107.21428571428571</v>
      </c>
      <c r="P2288" s="7" t="str">
        <f t="shared" si="212"/>
        <v>music</v>
      </c>
      <c r="Q2288" s="7" t="str">
        <f t="shared" si="213"/>
        <v>rock</v>
      </c>
      <c r="R2288" t="s">
        <v>8276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210"/>
        <v>1.1997755555555556</v>
      </c>
      <c r="O2289" s="7">
        <f t="shared" si="211"/>
        <v>50.9338679245283</v>
      </c>
      <c r="P2289" s="7" t="str">
        <f t="shared" si="212"/>
        <v>music</v>
      </c>
      <c r="Q2289" s="7" t="str">
        <f t="shared" si="213"/>
        <v>rock</v>
      </c>
      <c r="R2289" t="s">
        <v>8276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210"/>
        <v>1.0009999999999999</v>
      </c>
      <c r="O2290" s="7">
        <f t="shared" si="211"/>
        <v>40.04</v>
      </c>
      <c r="P2290" s="7" t="str">
        <f t="shared" si="212"/>
        <v>music</v>
      </c>
      <c r="Q2290" s="7" t="str">
        <f t="shared" si="213"/>
        <v>rock</v>
      </c>
      <c r="R2290" t="s">
        <v>8276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210"/>
        <v>1.0740000000000001</v>
      </c>
      <c r="O2291" s="7">
        <f t="shared" si="211"/>
        <v>64.44</v>
      </c>
      <c r="P2291" s="7" t="str">
        <f t="shared" si="212"/>
        <v>music</v>
      </c>
      <c r="Q2291" s="7" t="str">
        <f t="shared" si="213"/>
        <v>rock</v>
      </c>
      <c r="R2291" t="s">
        <v>8276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210"/>
        <v>1.0406666666666666</v>
      </c>
      <c r="O2292" s="7">
        <f t="shared" si="211"/>
        <v>53.827586206896555</v>
      </c>
      <c r="P2292" s="7" t="str">
        <f t="shared" si="212"/>
        <v>music</v>
      </c>
      <c r="Q2292" s="7" t="str">
        <f t="shared" si="213"/>
        <v>rock</v>
      </c>
      <c r="R2292" t="s">
        <v>8276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210"/>
        <v>1.728</v>
      </c>
      <c r="O2293" s="7">
        <f t="shared" si="211"/>
        <v>100.46511627906976</v>
      </c>
      <c r="P2293" s="7" t="str">
        <f t="shared" si="212"/>
        <v>music</v>
      </c>
      <c r="Q2293" s="7" t="str">
        <f t="shared" si="213"/>
        <v>rock</v>
      </c>
      <c r="R2293" t="s">
        <v>8276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210"/>
        <v>1.072505</v>
      </c>
      <c r="O2294" s="7">
        <f t="shared" si="211"/>
        <v>46.630652173913049</v>
      </c>
      <c r="P2294" s="7" t="str">
        <f t="shared" si="212"/>
        <v>music</v>
      </c>
      <c r="Q2294" s="7" t="str">
        <f t="shared" si="213"/>
        <v>rock</v>
      </c>
      <c r="R2294" t="s">
        <v>8276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210"/>
        <v>1.0823529411764705</v>
      </c>
      <c r="O2295" s="7">
        <f t="shared" si="211"/>
        <v>34.074074074074076</v>
      </c>
      <c r="P2295" s="7" t="str">
        <f t="shared" si="212"/>
        <v>music</v>
      </c>
      <c r="Q2295" s="7" t="str">
        <f t="shared" si="213"/>
        <v>rock</v>
      </c>
      <c r="R2295" t="s">
        <v>8276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210"/>
        <v>1.4608079999999999</v>
      </c>
      <c r="O2296" s="7">
        <f t="shared" si="211"/>
        <v>65.214642857142863</v>
      </c>
      <c r="P2296" s="7" t="str">
        <f t="shared" si="212"/>
        <v>music</v>
      </c>
      <c r="Q2296" s="7" t="str">
        <f t="shared" si="213"/>
        <v>rock</v>
      </c>
      <c r="R2296" t="s">
        <v>8276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210"/>
        <v>1.2524999999999999</v>
      </c>
      <c r="O2297" s="7">
        <f t="shared" si="211"/>
        <v>44.205882352941174</v>
      </c>
      <c r="P2297" s="7" t="str">
        <f t="shared" si="212"/>
        <v>music</v>
      </c>
      <c r="Q2297" s="7" t="str">
        <f t="shared" si="213"/>
        <v>rock</v>
      </c>
      <c r="R2297" t="s">
        <v>8276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210"/>
        <v>1.4907142857142857</v>
      </c>
      <c r="O2298" s="7">
        <f t="shared" si="211"/>
        <v>71.965517241379317</v>
      </c>
      <c r="P2298" s="7" t="str">
        <f t="shared" si="212"/>
        <v>music</v>
      </c>
      <c r="Q2298" s="7" t="str">
        <f t="shared" si="213"/>
        <v>rock</v>
      </c>
      <c r="R2298" t="s">
        <v>8276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210"/>
        <v>1.006</v>
      </c>
      <c r="O2299" s="7">
        <f t="shared" si="211"/>
        <v>52.94736842105263</v>
      </c>
      <c r="P2299" s="7" t="str">
        <f t="shared" si="212"/>
        <v>music</v>
      </c>
      <c r="Q2299" s="7" t="str">
        <f t="shared" si="213"/>
        <v>rock</v>
      </c>
      <c r="R2299" t="s">
        <v>8276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210"/>
        <v>1.0507333333333333</v>
      </c>
      <c r="O2300" s="7">
        <f t="shared" si="211"/>
        <v>109.45138888888889</v>
      </c>
      <c r="P2300" s="7" t="str">
        <f t="shared" si="212"/>
        <v>music</v>
      </c>
      <c r="Q2300" s="7" t="str">
        <f t="shared" si="213"/>
        <v>rock</v>
      </c>
      <c r="R2300" t="s">
        <v>8276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210"/>
        <v>3.5016666666666665</v>
      </c>
      <c r="O2301" s="7">
        <f t="shared" si="211"/>
        <v>75.035714285714292</v>
      </c>
      <c r="P2301" s="7" t="str">
        <f t="shared" si="212"/>
        <v>music</v>
      </c>
      <c r="Q2301" s="7" t="str">
        <f t="shared" si="213"/>
        <v>rock</v>
      </c>
      <c r="R2301" t="s">
        <v>8276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210"/>
        <v>1.0125</v>
      </c>
      <c r="O2302" s="7">
        <f t="shared" si="211"/>
        <v>115.71428571428571</v>
      </c>
      <c r="P2302" s="7" t="str">
        <f t="shared" si="212"/>
        <v>music</v>
      </c>
      <c r="Q2302" s="7" t="str">
        <f t="shared" si="213"/>
        <v>rock</v>
      </c>
      <c r="R2302" t="s">
        <v>8276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210"/>
        <v>1.336044</v>
      </c>
      <c r="O2303" s="7">
        <f t="shared" si="211"/>
        <v>31.659810426540286</v>
      </c>
      <c r="P2303" s="7" t="str">
        <f t="shared" si="212"/>
        <v>music</v>
      </c>
      <c r="Q2303" s="7" t="str">
        <f t="shared" si="213"/>
        <v>indie rock</v>
      </c>
      <c r="R2303" t="s">
        <v>8279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210"/>
        <v>1.7065217391304348</v>
      </c>
      <c r="O2304" s="7">
        <f t="shared" si="211"/>
        <v>46.176470588235297</v>
      </c>
      <c r="P2304" s="7" t="str">
        <f t="shared" si="212"/>
        <v>music</v>
      </c>
      <c r="Q2304" s="7" t="str">
        <f t="shared" si="213"/>
        <v>indie rock</v>
      </c>
      <c r="R2304" t="s">
        <v>8279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210"/>
        <v>1.0935829457364341</v>
      </c>
      <c r="O2305" s="7">
        <f t="shared" si="211"/>
        <v>68.481650485436887</v>
      </c>
      <c r="P2305" s="7" t="str">
        <f t="shared" si="212"/>
        <v>music</v>
      </c>
      <c r="Q2305" s="7" t="str">
        <f t="shared" si="213"/>
        <v>indie rock</v>
      </c>
      <c r="R2305" t="s">
        <v>8279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ref="N2306:N2369" si="216">E2306/D2306</f>
        <v>1.0070033333333335</v>
      </c>
      <c r="O2306" s="7">
        <f t="shared" ref="O2306:O2369" si="217">E2306/L2306</f>
        <v>53.469203539823013</v>
      </c>
      <c r="P2306" s="7" t="str">
        <f t="shared" si="212"/>
        <v>music</v>
      </c>
      <c r="Q2306" s="7" t="str">
        <f t="shared" si="213"/>
        <v>indie rock</v>
      </c>
      <c r="R2306" t="s">
        <v>8279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si="216"/>
        <v>1.0122777777777778</v>
      </c>
      <c r="O2307" s="7">
        <f t="shared" si="217"/>
        <v>109.10778443113773</v>
      </c>
      <c r="P2307" s="7" t="str">
        <f t="shared" ref="P2307:P2370" si="218">LEFT(R2307, SEARCH("/",R2307)-1)</f>
        <v>music</v>
      </c>
      <c r="Q2307" s="7" t="str">
        <f t="shared" ref="Q2307:Q2370" si="219">RIGHT(R2307,LEN(R2307)-SEARCH("/",R2307))</f>
        <v>indie rock</v>
      </c>
      <c r="R2307" t="s">
        <v>8279</v>
      </c>
      <c r="S2307" s="13">
        <f t="shared" ref="S2307:S2370" si="220">J2307/(60*60*24)+DATE(1970,1,1)</f>
        <v>41834.695277777777</v>
      </c>
      <c r="T2307" s="13">
        <f t="shared" ref="T2307:T2370" si="221">I2307/(60*60*24)+DATE(1970,1,1)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216"/>
        <v>1.0675857142857144</v>
      </c>
      <c r="O2308" s="7">
        <f t="shared" si="217"/>
        <v>51.185616438356163</v>
      </c>
      <c r="P2308" s="7" t="str">
        <f t="shared" si="218"/>
        <v>music</v>
      </c>
      <c r="Q2308" s="7" t="str">
        <f t="shared" si="219"/>
        <v>indie rock</v>
      </c>
      <c r="R2308" t="s">
        <v>8279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216"/>
        <v>1.0665777537961894</v>
      </c>
      <c r="O2309" s="7">
        <f t="shared" si="217"/>
        <v>27.936800000000002</v>
      </c>
      <c r="P2309" s="7" t="str">
        <f t="shared" si="218"/>
        <v>music</v>
      </c>
      <c r="Q2309" s="7" t="str">
        <f t="shared" si="219"/>
        <v>indie rock</v>
      </c>
      <c r="R2309" t="s">
        <v>8279</v>
      </c>
      <c r="S2309" s="13">
        <f t="shared" si="220"/>
        <v>41004.802465277782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216"/>
        <v>1.0130622</v>
      </c>
      <c r="O2310" s="7">
        <f t="shared" si="217"/>
        <v>82.496921824104234</v>
      </c>
      <c r="P2310" s="7" t="str">
        <f t="shared" si="218"/>
        <v>music</v>
      </c>
      <c r="Q2310" s="7" t="str">
        <f t="shared" si="219"/>
        <v>indie rock</v>
      </c>
      <c r="R2310" t="s">
        <v>8279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216"/>
        <v>1.0667450000000001</v>
      </c>
      <c r="O2311" s="7">
        <f t="shared" si="217"/>
        <v>59.817476635514019</v>
      </c>
      <c r="P2311" s="7" t="str">
        <f t="shared" si="218"/>
        <v>music</v>
      </c>
      <c r="Q2311" s="7" t="str">
        <f t="shared" si="219"/>
        <v>indie rock</v>
      </c>
      <c r="R2311" t="s">
        <v>8279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216"/>
        <v>4.288397837837838</v>
      </c>
      <c r="O2312" s="7">
        <f t="shared" si="217"/>
        <v>64.816470588235291</v>
      </c>
      <c r="P2312" s="7" t="str">
        <f t="shared" si="218"/>
        <v>music</v>
      </c>
      <c r="Q2312" s="7" t="str">
        <f t="shared" si="219"/>
        <v>indie rock</v>
      </c>
      <c r="R2312" t="s">
        <v>8279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216"/>
        <v>1.0411111111111111</v>
      </c>
      <c r="O2313" s="7">
        <f t="shared" si="217"/>
        <v>90.09615384615384</v>
      </c>
      <c r="P2313" s="7" t="str">
        <f t="shared" si="218"/>
        <v>music</v>
      </c>
      <c r="Q2313" s="7" t="str">
        <f t="shared" si="219"/>
        <v>indie rock</v>
      </c>
      <c r="R2313" t="s">
        <v>8279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216"/>
        <v>1.0786666666666667</v>
      </c>
      <c r="O2314" s="7">
        <f t="shared" si="217"/>
        <v>40.962025316455694</v>
      </c>
      <c r="P2314" s="7" t="str">
        <f t="shared" si="218"/>
        <v>music</v>
      </c>
      <c r="Q2314" s="7" t="str">
        <f t="shared" si="219"/>
        <v>indie rock</v>
      </c>
      <c r="R2314" t="s">
        <v>8279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216"/>
        <v>1.7584040000000001</v>
      </c>
      <c r="O2315" s="7">
        <f t="shared" si="217"/>
        <v>56.000127388535034</v>
      </c>
      <c r="P2315" s="7" t="str">
        <f t="shared" si="218"/>
        <v>music</v>
      </c>
      <c r="Q2315" s="7" t="str">
        <f t="shared" si="219"/>
        <v>indie rock</v>
      </c>
      <c r="R2315" t="s">
        <v>8279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216"/>
        <v>1.5697000000000001</v>
      </c>
      <c r="O2316" s="7">
        <f t="shared" si="217"/>
        <v>37.672800000000002</v>
      </c>
      <c r="P2316" s="7" t="str">
        <f t="shared" si="218"/>
        <v>music</v>
      </c>
      <c r="Q2316" s="7" t="str">
        <f t="shared" si="219"/>
        <v>indie rock</v>
      </c>
      <c r="R2316" t="s">
        <v>8279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216"/>
        <v>1.026</v>
      </c>
      <c r="O2317" s="7">
        <f t="shared" si="217"/>
        <v>40.078125</v>
      </c>
      <c r="P2317" s="7" t="str">
        <f t="shared" si="218"/>
        <v>music</v>
      </c>
      <c r="Q2317" s="7" t="str">
        <f t="shared" si="219"/>
        <v>indie rock</v>
      </c>
      <c r="R2317" t="s">
        <v>8279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216"/>
        <v>1.0404266666666666</v>
      </c>
      <c r="O2318" s="7">
        <f t="shared" si="217"/>
        <v>78.031999999999996</v>
      </c>
      <c r="P2318" s="7" t="str">
        <f t="shared" si="218"/>
        <v>music</v>
      </c>
      <c r="Q2318" s="7" t="str">
        <f t="shared" si="219"/>
        <v>indie rock</v>
      </c>
      <c r="R2318" t="s">
        <v>8279</v>
      </c>
      <c r="S2318" s="13">
        <f t="shared" si="220"/>
        <v>40079.725115740745</v>
      </c>
      <c r="T2318" s="13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216"/>
        <v>1.04</v>
      </c>
      <c r="O2319" s="7">
        <f t="shared" si="217"/>
        <v>18.90909090909091</v>
      </c>
      <c r="P2319" s="7" t="str">
        <f t="shared" si="218"/>
        <v>music</v>
      </c>
      <c r="Q2319" s="7" t="str">
        <f t="shared" si="219"/>
        <v>indie rock</v>
      </c>
      <c r="R2319" t="s">
        <v>8279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216"/>
        <v>1.2105999999999999</v>
      </c>
      <c r="O2320" s="7">
        <f t="shared" si="217"/>
        <v>37.134969325153371</v>
      </c>
      <c r="P2320" s="7" t="str">
        <f t="shared" si="218"/>
        <v>music</v>
      </c>
      <c r="Q2320" s="7" t="str">
        <f t="shared" si="219"/>
        <v>indie rock</v>
      </c>
      <c r="R2320" t="s">
        <v>8279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216"/>
        <v>1.077</v>
      </c>
      <c r="O2321" s="7">
        <f t="shared" si="217"/>
        <v>41.961038961038959</v>
      </c>
      <c r="P2321" s="7" t="str">
        <f t="shared" si="218"/>
        <v>music</v>
      </c>
      <c r="Q2321" s="7" t="str">
        <f t="shared" si="219"/>
        <v>indie rock</v>
      </c>
      <c r="R2321" t="s">
        <v>8279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216"/>
        <v>1.0866</v>
      </c>
      <c r="O2322" s="7">
        <f t="shared" si="217"/>
        <v>61.044943820224717</v>
      </c>
      <c r="P2322" s="7" t="str">
        <f t="shared" si="218"/>
        <v>music</v>
      </c>
      <c r="Q2322" s="7" t="str">
        <f t="shared" si="219"/>
        <v>indie rock</v>
      </c>
      <c r="R2322" t="s">
        <v>8279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216"/>
        <v>0.39120962394619685</v>
      </c>
      <c r="O2323" s="7">
        <f t="shared" si="217"/>
        <v>64.53125</v>
      </c>
      <c r="P2323" s="7" t="str">
        <f t="shared" si="218"/>
        <v>food</v>
      </c>
      <c r="Q2323" s="7" t="str">
        <f t="shared" si="219"/>
        <v>small batch</v>
      </c>
      <c r="R2323" t="s">
        <v>8298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216"/>
        <v>3.1481481481481478E-2</v>
      </c>
      <c r="O2324" s="7">
        <f t="shared" si="217"/>
        <v>21.25</v>
      </c>
      <c r="P2324" s="7" t="str">
        <f t="shared" si="218"/>
        <v>food</v>
      </c>
      <c r="Q2324" s="7" t="str">
        <f t="shared" si="219"/>
        <v>small batch</v>
      </c>
      <c r="R2324" t="s">
        <v>8298</v>
      </c>
      <c r="S2324" s="13">
        <f t="shared" si="220"/>
        <v>42804.895474537036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216"/>
        <v>0.48</v>
      </c>
      <c r="O2325" s="7">
        <f t="shared" si="217"/>
        <v>30</v>
      </c>
      <c r="P2325" s="7" t="str">
        <f t="shared" si="218"/>
        <v>food</v>
      </c>
      <c r="Q2325" s="7" t="str">
        <f t="shared" si="219"/>
        <v>small batch</v>
      </c>
      <c r="R2325" t="s">
        <v>8298</v>
      </c>
      <c r="S2325" s="13">
        <f t="shared" si="220"/>
        <v>42807.755173611113</v>
      </c>
      <c r="T2325" s="13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216"/>
        <v>0.20733333333333334</v>
      </c>
      <c r="O2326" s="7">
        <f t="shared" si="217"/>
        <v>25.491803278688526</v>
      </c>
      <c r="P2326" s="7" t="str">
        <f t="shared" si="218"/>
        <v>food</v>
      </c>
      <c r="Q2326" s="7" t="str">
        <f t="shared" si="219"/>
        <v>small batch</v>
      </c>
      <c r="R2326" t="s">
        <v>8298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216"/>
        <v>0.08</v>
      </c>
      <c r="O2327" s="7">
        <f t="shared" si="217"/>
        <v>11.428571428571429</v>
      </c>
      <c r="P2327" s="7" t="str">
        <f t="shared" si="218"/>
        <v>food</v>
      </c>
      <c r="Q2327" s="7" t="str">
        <f t="shared" si="219"/>
        <v>small batch</v>
      </c>
      <c r="R2327" t="s">
        <v>8298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216"/>
        <v>7.1999999999999998E-3</v>
      </c>
      <c r="O2328" s="7">
        <f t="shared" si="217"/>
        <v>108</v>
      </c>
      <c r="P2328" s="7" t="str">
        <f t="shared" si="218"/>
        <v>food</v>
      </c>
      <c r="Q2328" s="7" t="str">
        <f t="shared" si="219"/>
        <v>small batch</v>
      </c>
      <c r="R2328" t="s">
        <v>8298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216"/>
        <v>5.2609431428571432</v>
      </c>
      <c r="O2329" s="7">
        <f t="shared" si="217"/>
        <v>54.883162444113267</v>
      </c>
      <c r="P2329" s="7" t="str">
        <f t="shared" si="218"/>
        <v>food</v>
      </c>
      <c r="Q2329" s="7" t="str">
        <f t="shared" si="219"/>
        <v>small batch</v>
      </c>
      <c r="R2329" t="s">
        <v>8298</v>
      </c>
      <c r="S2329" s="13">
        <f t="shared" si="220"/>
        <v>41842.917129629626</v>
      </c>
      <c r="T2329" s="13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216"/>
        <v>2.5445000000000002</v>
      </c>
      <c r="O2330" s="7">
        <f t="shared" si="217"/>
        <v>47.383612662942269</v>
      </c>
      <c r="P2330" s="7" t="str">
        <f t="shared" si="218"/>
        <v>food</v>
      </c>
      <c r="Q2330" s="7" t="str">
        <f t="shared" si="219"/>
        <v>small batch</v>
      </c>
      <c r="R2330" t="s">
        <v>8298</v>
      </c>
      <c r="S2330" s="13">
        <f t="shared" si="220"/>
        <v>42139.781678240739</v>
      </c>
      <c r="T2330" s="13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216"/>
        <v>1.0591999999999999</v>
      </c>
      <c r="O2331" s="7">
        <f t="shared" si="217"/>
        <v>211.84</v>
      </c>
      <c r="P2331" s="7" t="str">
        <f t="shared" si="218"/>
        <v>food</v>
      </c>
      <c r="Q2331" s="7" t="str">
        <f t="shared" si="219"/>
        <v>small batch</v>
      </c>
      <c r="R2331" t="s">
        <v>8298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216"/>
        <v>1.0242285714285715</v>
      </c>
      <c r="O2332" s="7">
        <f t="shared" si="217"/>
        <v>219.92638036809817</v>
      </c>
      <c r="P2332" s="7" t="str">
        <f t="shared" si="218"/>
        <v>food</v>
      </c>
      <c r="Q2332" s="7" t="str">
        <f t="shared" si="219"/>
        <v>small batch</v>
      </c>
      <c r="R2332" t="s">
        <v>8298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216"/>
        <v>1.4431375</v>
      </c>
      <c r="O2333" s="7">
        <f t="shared" si="217"/>
        <v>40.795406360424032</v>
      </c>
      <c r="P2333" s="7" t="str">
        <f t="shared" si="218"/>
        <v>food</v>
      </c>
      <c r="Q2333" s="7" t="str">
        <f t="shared" si="219"/>
        <v>small batch</v>
      </c>
      <c r="R2333" t="s">
        <v>8298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216"/>
        <v>1.06308</v>
      </c>
      <c r="O2334" s="7">
        <f t="shared" si="217"/>
        <v>75.502840909090907</v>
      </c>
      <c r="P2334" s="7" t="str">
        <f t="shared" si="218"/>
        <v>food</v>
      </c>
      <c r="Q2334" s="7" t="str">
        <f t="shared" si="219"/>
        <v>small batch</v>
      </c>
      <c r="R2334" t="s">
        <v>8298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216"/>
        <v>2.1216666666666666</v>
      </c>
      <c r="O2335" s="7">
        <f t="shared" si="217"/>
        <v>13.542553191489361</v>
      </c>
      <c r="P2335" s="7" t="str">
        <f t="shared" si="218"/>
        <v>food</v>
      </c>
      <c r="Q2335" s="7" t="str">
        <f t="shared" si="219"/>
        <v>small batch</v>
      </c>
      <c r="R2335" t="s">
        <v>8298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216"/>
        <v>1.0195000000000001</v>
      </c>
      <c r="O2336" s="7">
        <f t="shared" si="217"/>
        <v>60.865671641791046</v>
      </c>
      <c r="P2336" s="7" t="str">
        <f t="shared" si="218"/>
        <v>food</v>
      </c>
      <c r="Q2336" s="7" t="str">
        <f t="shared" si="219"/>
        <v>small batch</v>
      </c>
      <c r="R2336" t="s">
        <v>8298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216"/>
        <v>1.0227200000000001</v>
      </c>
      <c r="O2337" s="7">
        <f t="shared" si="217"/>
        <v>115.69230769230769</v>
      </c>
      <c r="P2337" s="7" t="str">
        <f t="shared" si="218"/>
        <v>food</v>
      </c>
      <c r="Q2337" s="7" t="str">
        <f t="shared" si="219"/>
        <v>small batch</v>
      </c>
      <c r="R2337" t="s">
        <v>8298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216"/>
        <v>5.2073254999999996</v>
      </c>
      <c r="O2338" s="7">
        <f t="shared" si="217"/>
        <v>48.104623556581984</v>
      </c>
      <c r="P2338" s="7" t="str">
        <f t="shared" si="218"/>
        <v>food</v>
      </c>
      <c r="Q2338" s="7" t="str">
        <f t="shared" si="219"/>
        <v>small batch</v>
      </c>
      <c r="R2338" t="s">
        <v>8298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216"/>
        <v>1.1065833333333333</v>
      </c>
      <c r="O2339" s="7">
        <f t="shared" si="217"/>
        <v>74.184357541899445</v>
      </c>
      <c r="P2339" s="7" t="str">
        <f t="shared" si="218"/>
        <v>food</v>
      </c>
      <c r="Q2339" s="7" t="str">
        <f t="shared" si="219"/>
        <v>small batch</v>
      </c>
      <c r="R2339" t="s">
        <v>8298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216"/>
        <v>1.0114333333333334</v>
      </c>
      <c r="O2340" s="7">
        <f t="shared" si="217"/>
        <v>123.34552845528455</v>
      </c>
      <c r="P2340" s="7" t="str">
        <f t="shared" si="218"/>
        <v>food</v>
      </c>
      <c r="Q2340" s="7" t="str">
        <f t="shared" si="219"/>
        <v>small batch</v>
      </c>
      <c r="R2340" t="s">
        <v>8298</v>
      </c>
      <c r="S2340" s="13">
        <f t="shared" si="220"/>
        <v>41789.89680555556</v>
      </c>
      <c r="T2340" s="13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216"/>
        <v>2.9420799999999998</v>
      </c>
      <c r="O2341" s="7">
        <f t="shared" si="217"/>
        <v>66.623188405797094</v>
      </c>
      <c r="P2341" s="7" t="str">
        <f t="shared" si="218"/>
        <v>food</v>
      </c>
      <c r="Q2341" s="7" t="str">
        <f t="shared" si="219"/>
        <v>small batch</v>
      </c>
      <c r="R2341" t="s">
        <v>8298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216"/>
        <v>1.0577749999999999</v>
      </c>
      <c r="O2342" s="7">
        <f t="shared" si="217"/>
        <v>104.99007444168734</v>
      </c>
      <c r="P2342" s="7" t="str">
        <f t="shared" si="218"/>
        <v>food</v>
      </c>
      <c r="Q2342" s="7" t="str">
        <f t="shared" si="219"/>
        <v>small batch</v>
      </c>
      <c r="R2342" t="s">
        <v>8298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216"/>
        <v>0</v>
      </c>
      <c r="O2343" s="7" t="e">
        <f t="shared" si="217"/>
        <v>#DIV/0!</v>
      </c>
      <c r="P2343" s="7" t="str">
        <f t="shared" si="218"/>
        <v>technology</v>
      </c>
      <c r="Q2343" s="7" t="str">
        <f t="shared" si="219"/>
        <v>web</v>
      </c>
      <c r="R2343" t="s">
        <v>8272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216"/>
        <v>0</v>
      </c>
      <c r="O2344" s="7" t="e">
        <f t="shared" si="217"/>
        <v>#DIV/0!</v>
      </c>
      <c r="P2344" s="7" t="str">
        <f t="shared" si="218"/>
        <v>technology</v>
      </c>
      <c r="Q2344" s="7" t="str">
        <f t="shared" si="219"/>
        <v>web</v>
      </c>
      <c r="R2344" t="s">
        <v>8272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216"/>
        <v>0.03</v>
      </c>
      <c r="O2345" s="7">
        <f t="shared" si="217"/>
        <v>300</v>
      </c>
      <c r="P2345" s="7" t="str">
        <f t="shared" si="218"/>
        <v>technology</v>
      </c>
      <c r="Q2345" s="7" t="str">
        <f t="shared" si="219"/>
        <v>web</v>
      </c>
      <c r="R2345" t="s">
        <v>8272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216"/>
        <v>1E-3</v>
      </c>
      <c r="O2346" s="7">
        <f t="shared" si="217"/>
        <v>1</v>
      </c>
      <c r="P2346" s="7" t="str">
        <f t="shared" si="218"/>
        <v>technology</v>
      </c>
      <c r="Q2346" s="7" t="str">
        <f t="shared" si="219"/>
        <v>web</v>
      </c>
      <c r="R2346" t="s">
        <v>8272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216"/>
        <v>0</v>
      </c>
      <c r="O2347" s="7" t="e">
        <f t="shared" si="217"/>
        <v>#DIV/0!</v>
      </c>
      <c r="P2347" s="7" t="str">
        <f t="shared" si="218"/>
        <v>technology</v>
      </c>
      <c r="Q2347" s="7" t="str">
        <f t="shared" si="219"/>
        <v>web</v>
      </c>
      <c r="R2347" t="s">
        <v>8272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216"/>
        <v>6.4999999999999997E-4</v>
      </c>
      <c r="O2348" s="7">
        <f t="shared" si="217"/>
        <v>13</v>
      </c>
      <c r="P2348" s="7" t="str">
        <f t="shared" si="218"/>
        <v>technology</v>
      </c>
      <c r="Q2348" s="7" t="str">
        <f t="shared" si="219"/>
        <v>web</v>
      </c>
      <c r="R2348" t="s">
        <v>8272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216"/>
        <v>1.4999999999999999E-2</v>
      </c>
      <c r="O2349" s="7">
        <f t="shared" si="217"/>
        <v>15</v>
      </c>
      <c r="P2349" s="7" t="str">
        <f t="shared" si="218"/>
        <v>technology</v>
      </c>
      <c r="Q2349" s="7" t="str">
        <f t="shared" si="219"/>
        <v>web</v>
      </c>
      <c r="R2349" t="s">
        <v>8272</v>
      </c>
      <c r="S2349" s="13">
        <f t="shared" si="220"/>
        <v>42577.607361111106</v>
      </c>
      <c r="T2349" s="13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216"/>
        <v>3.8571428571428572E-3</v>
      </c>
      <c r="O2350" s="7">
        <f t="shared" si="217"/>
        <v>54</v>
      </c>
      <c r="P2350" s="7" t="str">
        <f t="shared" si="218"/>
        <v>technology</v>
      </c>
      <c r="Q2350" s="7" t="str">
        <f t="shared" si="219"/>
        <v>web</v>
      </c>
      <c r="R2350" t="s">
        <v>8272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216"/>
        <v>0</v>
      </c>
      <c r="O2351" s="7" t="e">
        <f t="shared" si="217"/>
        <v>#DIV/0!</v>
      </c>
      <c r="P2351" s="7" t="str">
        <f t="shared" si="218"/>
        <v>technology</v>
      </c>
      <c r="Q2351" s="7" t="str">
        <f t="shared" si="219"/>
        <v>web</v>
      </c>
      <c r="R2351" t="s">
        <v>8272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216"/>
        <v>0</v>
      </c>
      <c r="O2352" s="7" t="e">
        <f t="shared" si="217"/>
        <v>#DIV/0!</v>
      </c>
      <c r="P2352" s="7" t="str">
        <f t="shared" si="218"/>
        <v>technology</v>
      </c>
      <c r="Q2352" s="7" t="str">
        <f t="shared" si="219"/>
        <v>web</v>
      </c>
      <c r="R2352" t="s">
        <v>8272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216"/>
        <v>5.7142857142857143E-3</v>
      </c>
      <c r="O2353" s="7">
        <f t="shared" si="217"/>
        <v>15.428571428571429</v>
      </c>
      <c r="P2353" s="7" t="str">
        <f t="shared" si="218"/>
        <v>technology</v>
      </c>
      <c r="Q2353" s="7" t="str">
        <f t="shared" si="219"/>
        <v>web</v>
      </c>
      <c r="R2353" t="s">
        <v>8272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216"/>
        <v>0</v>
      </c>
      <c r="O2354" s="7" t="e">
        <f t="shared" si="217"/>
        <v>#DIV/0!</v>
      </c>
      <c r="P2354" s="7" t="str">
        <f t="shared" si="218"/>
        <v>technology</v>
      </c>
      <c r="Q2354" s="7" t="str">
        <f t="shared" si="219"/>
        <v>web</v>
      </c>
      <c r="R2354" t="s">
        <v>8272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216"/>
        <v>0</v>
      </c>
      <c r="O2355" s="7" t="e">
        <f t="shared" si="217"/>
        <v>#DIV/0!</v>
      </c>
      <c r="P2355" s="7" t="str">
        <f t="shared" si="218"/>
        <v>technology</v>
      </c>
      <c r="Q2355" s="7" t="str">
        <f t="shared" si="219"/>
        <v>web</v>
      </c>
      <c r="R2355" t="s">
        <v>8272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216"/>
        <v>7.1428571428571429E-4</v>
      </c>
      <c r="O2356" s="7">
        <f t="shared" si="217"/>
        <v>25</v>
      </c>
      <c r="P2356" s="7" t="str">
        <f t="shared" si="218"/>
        <v>technology</v>
      </c>
      <c r="Q2356" s="7" t="str">
        <f t="shared" si="219"/>
        <v>web</v>
      </c>
      <c r="R2356" t="s">
        <v>8272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216"/>
        <v>6.875E-3</v>
      </c>
      <c r="O2357" s="7">
        <f t="shared" si="217"/>
        <v>27.5</v>
      </c>
      <c r="P2357" s="7" t="str">
        <f t="shared" si="218"/>
        <v>technology</v>
      </c>
      <c r="Q2357" s="7" t="str">
        <f t="shared" si="219"/>
        <v>web</v>
      </c>
      <c r="R2357" t="s">
        <v>8272</v>
      </c>
      <c r="S2357" s="13">
        <f t="shared" si="220"/>
        <v>42096.918240740742</v>
      </c>
      <c r="T2357" s="13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216"/>
        <v>0</v>
      </c>
      <c r="O2358" s="7" t="e">
        <f t="shared" si="217"/>
        <v>#DIV/0!</v>
      </c>
      <c r="P2358" s="7" t="str">
        <f t="shared" si="218"/>
        <v>technology</v>
      </c>
      <c r="Q2358" s="7" t="str">
        <f t="shared" si="219"/>
        <v>web</v>
      </c>
      <c r="R2358" t="s">
        <v>8272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216"/>
        <v>0</v>
      </c>
      <c r="O2359" s="7" t="e">
        <f t="shared" si="217"/>
        <v>#DIV/0!</v>
      </c>
      <c r="P2359" s="7" t="str">
        <f t="shared" si="218"/>
        <v>technology</v>
      </c>
      <c r="Q2359" s="7" t="str">
        <f t="shared" si="219"/>
        <v>web</v>
      </c>
      <c r="R2359" t="s">
        <v>8272</v>
      </c>
      <c r="S2359" s="13">
        <f t="shared" si="220"/>
        <v>42264.620115740741</v>
      </c>
      <c r="T2359" s="13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216"/>
        <v>0</v>
      </c>
      <c r="O2360" s="7" t="e">
        <f t="shared" si="217"/>
        <v>#DIV/0!</v>
      </c>
      <c r="P2360" s="7" t="str">
        <f t="shared" si="218"/>
        <v>technology</v>
      </c>
      <c r="Q2360" s="7" t="str">
        <f t="shared" si="219"/>
        <v>web</v>
      </c>
      <c r="R2360" t="s">
        <v>8272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216"/>
        <v>0.14680000000000001</v>
      </c>
      <c r="O2361" s="7">
        <f t="shared" si="217"/>
        <v>367</v>
      </c>
      <c r="P2361" s="7" t="str">
        <f t="shared" si="218"/>
        <v>technology</v>
      </c>
      <c r="Q2361" s="7" t="str">
        <f t="shared" si="219"/>
        <v>web</v>
      </c>
      <c r="R2361" t="s">
        <v>8272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216"/>
        <v>4.0000000000000002E-4</v>
      </c>
      <c r="O2362" s="7">
        <f t="shared" si="217"/>
        <v>2</v>
      </c>
      <c r="P2362" s="7" t="str">
        <f t="shared" si="218"/>
        <v>technology</v>
      </c>
      <c r="Q2362" s="7" t="str">
        <f t="shared" si="219"/>
        <v>web</v>
      </c>
      <c r="R2362" t="s">
        <v>8272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216"/>
        <v>0</v>
      </c>
      <c r="O2363" s="7" t="e">
        <f t="shared" si="217"/>
        <v>#DIV/0!</v>
      </c>
      <c r="P2363" s="7" t="str">
        <f t="shared" si="218"/>
        <v>technology</v>
      </c>
      <c r="Q2363" s="7" t="str">
        <f t="shared" si="219"/>
        <v>web</v>
      </c>
      <c r="R2363" t="s">
        <v>8272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216"/>
        <v>0.2857142857142857</v>
      </c>
      <c r="O2364" s="7">
        <f t="shared" si="217"/>
        <v>60</v>
      </c>
      <c r="P2364" s="7" t="str">
        <f t="shared" si="218"/>
        <v>technology</v>
      </c>
      <c r="Q2364" s="7" t="str">
        <f t="shared" si="219"/>
        <v>web</v>
      </c>
      <c r="R2364" t="s">
        <v>8272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216"/>
        <v>0</v>
      </c>
      <c r="O2365" s="7" t="e">
        <f t="shared" si="217"/>
        <v>#DIV/0!</v>
      </c>
      <c r="P2365" s="7" t="str">
        <f t="shared" si="218"/>
        <v>technology</v>
      </c>
      <c r="Q2365" s="7" t="str">
        <f t="shared" si="219"/>
        <v>web</v>
      </c>
      <c r="R2365" t="s">
        <v>8272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216"/>
        <v>0</v>
      </c>
      <c r="O2366" s="7" t="e">
        <f t="shared" si="217"/>
        <v>#DIV/0!</v>
      </c>
      <c r="P2366" s="7" t="str">
        <f t="shared" si="218"/>
        <v>technology</v>
      </c>
      <c r="Q2366" s="7" t="str">
        <f t="shared" si="219"/>
        <v>web</v>
      </c>
      <c r="R2366" t="s">
        <v>8272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216"/>
        <v>0</v>
      </c>
      <c r="O2367" s="7" t="e">
        <f t="shared" si="217"/>
        <v>#DIV/0!</v>
      </c>
      <c r="P2367" s="7" t="str">
        <f t="shared" si="218"/>
        <v>technology</v>
      </c>
      <c r="Q2367" s="7" t="str">
        <f t="shared" si="219"/>
        <v>web</v>
      </c>
      <c r="R2367" t="s">
        <v>8272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216"/>
        <v>0.1052</v>
      </c>
      <c r="O2368" s="7">
        <f t="shared" si="217"/>
        <v>97.407407407407405</v>
      </c>
      <c r="P2368" s="7" t="str">
        <f t="shared" si="218"/>
        <v>technology</v>
      </c>
      <c r="Q2368" s="7" t="str">
        <f t="shared" si="219"/>
        <v>web</v>
      </c>
      <c r="R2368" t="s">
        <v>8272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216"/>
        <v>1.34E-2</v>
      </c>
      <c r="O2369" s="7">
        <f t="shared" si="217"/>
        <v>47.857142857142854</v>
      </c>
      <c r="P2369" s="7" t="str">
        <f t="shared" si="218"/>
        <v>technology</v>
      </c>
      <c r="Q2369" s="7" t="str">
        <f t="shared" si="219"/>
        <v>web</v>
      </c>
      <c r="R2369" t="s">
        <v>8272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ref="N2370:N2433" si="222">E2370/D2370</f>
        <v>2.5000000000000001E-3</v>
      </c>
      <c r="O2370" s="7">
        <f t="shared" ref="O2370:O2433" si="223">E2370/L2370</f>
        <v>50</v>
      </c>
      <c r="P2370" s="7" t="str">
        <f t="shared" si="218"/>
        <v>technology</v>
      </c>
      <c r="Q2370" s="7" t="str">
        <f t="shared" si="219"/>
        <v>web</v>
      </c>
      <c r="R2370" t="s">
        <v>8272</v>
      </c>
      <c r="S2370" s="13">
        <f t="shared" si="220"/>
        <v>42063.721817129626</v>
      </c>
      <c r="T2370" s="13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si="222"/>
        <v>0</v>
      </c>
      <c r="O2371" s="7" t="e">
        <f t="shared" si="223"/>
        <v>#DIV/0!</v>
      </c>
      <c r="P2371" s="7" t="str">
        <f t="shared" ref="P2371:P2434" si="224">LEFT(R2371, SEARCH("/",R2371)-1)</f>
        <v>technology</v>
      </c>
      <c r="Q2371" s="7" t="str">
        <f t="shared" ref="Q2371:Q2434" si="225">RIGHT(R2371,LEN(R2371)-SEARCH("/",R2371))</f>
        <v>web</v>
      </c>
      <c r="R2371" t="s">
        <v>8272</v>
      </c>
      <c r="S2371" s="13">
        <f t="shared" ref="S2371:S2434" si="226">J2371/(60*60*24)+DATE(1970,1,1)</f>
        <v>42380.812627314815</v>
      </c>
      <c r="T2371" s="13">
        <f t="shared" ref="T2371:T2434" si="227">I2371/(60*60*24)+DATE(1970,1,1)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222"/>
        <v>3.2799999999999999E-3</v>
      </c>
      <c r="O2372" s="7">
        <f t="shared" si="223"/>
        <v>20.5</v>
      </c>
      <c r="P2372" s="7" t="str">
        <f t="shared" si="224"/>
        <v>technology</v>
      </c>
      <c r="Q2372" s="7" t="str">
        <f t="shared" si="225"/>
        <v>web</v>
      </c>
      <c r="R2372" t="s">
        <v>8272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222"/>
        <v>0</v>
      </c>
      <c r="O2373" s="7" t="e">
        <f t="shared" si="223"/>
        <v>#DIV/0!</v>
      </c>
      <c r="P2373" s="7" t="str">
        <f t="shared" si="224"/>
        <v>technology</v>
      </c>
      <c r="Q2373" s="7" t="str">
        <f t="shared" si="225"/>
        <v>web</v>
      </c>
      <c r="R2373" t="s">
        <v>8272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222"/>
        <v>3.272727272727273E-2</v>
      </c>
      <c r="O2374" s="7">
        <f t="shared" si="223"/>
        <v>30</v>
      </c>
      <c r="P2374" s="7" t="str">
        <f t="shared" si="224"/>
        <v>technology</v>
      </c>
      <c r="Q2374" s="7" t="str">
        <f t="shared" si="225"/>
        <v>web</v>
      </c>
      <c r="R2374" t="s">
        <v>8272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222"/>
        <v>5.8823529411764708E-5</v>
      </c>
      <c r="O2375" s="7">
        <f t="shared" si="223"/>
        <v>50</v>
      </c>
      <c r="P2375" s="7" t="str">
        <f t="shared" si="224"/>
        <v>technology</v>
      </c>
      <c r="Q2375" s="7" t="str">
        <f t="shared" si="225"/>
        <v>web</v>
      </c>
      <c r="R2375" t="s">
        <v>8272</v>
      </c>
      <c r="S2375" s="13">
        <f t="shared" si="226"/>
        <v>42215.662314814814</v>
      </c>
      <c r="T2375" s="13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222"/>
        <v>4.5454545454545455E-4</v>
      </c>
      <c r="O2376" s="7">
        <f t="shared" si="223"/>
        <v>10</v>
      </c>
      <c r="P2376" s="7" t="str">
        <f t="shared" si="224"/>
        <v>technology</v>
      </c>
      <c r="Q2376" s="7" t="str">
        <f t="shared" si="225"/>
        <v>web</v>
      </c>
      <c r="R2376" t="s">
        <v>8272</v>
      </c>
      <c r="S2376" s="13">
        <f t="shared" si="226"/>
        <v>42017.843287037038</v>
      </c>
      <c r="T2376" s="13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222"/>
        <v>0</v>
      </c>
      <c r="O2377" s="7" t="e">
        <f t="shared" si="223"/>
        <v>#DIV/0!</v>
      </c>
      <c r="P2377" s="7" t="str">
        <f t="shared" si="224"/>
        <v>technology</v>
      </c>
      <c r="Q2377" s="7" t="str">
        <f t="shared" si="225"/>
        <v>web</v>
      </c>
      <c r="R2377" t="s">
        <v>8272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222"/>
        <v>0.10877666666666666</v>
      </c>
      <c r="O2378" s="7">
        <f t="shared" si="223"/>
        <v>81.582499999999996</v>
      </c>
      <c r="P2378" s="7" t="str">
        <f t="shared" si="224"/>
        <v>technology</v>
      </c>
      <c r="Q2378" s="7" t="str">
        <f t="shared" si="225"/>
        <v>web</v>
      </c>
      <c r="R2378" t="s">
        <v>8272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222"/>
        <v>0</v>
      </c>
      <c r="O2379" s="7" t="e">
        <f t="shared" si="223"/>
        <v>#DIV/0!</v>
      </c>
      <c r="P2379" s="7" t="str">
        <f t="shared" si="224"/>
        <v>technology</v>
      </c>
      <c r="Q2379" s="7" t="str">
        <f t="shared" si="225"/>
        <v>web</v>
      </c>
      <c r="R2379" t="s">
        <v>8272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222"/>
        <v>0</v>
      </c>
      <c r="O2380" s="7" t="e">
        <f t="shared" si="223"/>
        <v>#DIV/0!</v>
      </c>
      <c r="P2380" s="7" t="str">
        <f t="shared" si="224"/>
        <v>technology</v>
      </c>
      <c r="Q2380" s="7" t="str">
        <f t="shared" si="225"/>
        <v>web</v>
      </c>
      <c r="R2380" t="s">
        <v>8272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222"/>
        <v>0</v>
      </c>
      <c r="O2381" s="7" t="e">
        <f t="shared" si="223"/>
        <v>#DIV/0!</v>
      </c>
      <c r="P2381" s="7" t="str">
        <f t="shared" si="224"/>
        <v>technology</v>
      </c>
      <c r="Q2381" s="7" t="str">
        <f t="shared" si="225"/>
        <v>web</v>
      </c>
      <c r="R2381" t="s">
        <v>8272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222"/>
        <v>3.6666666666666666E-3</v>
      </c>
      <c r="O2382" s="7">
        <f t="shared" si="223"/>
        <v>18.333333333333332</v>
      </c>
      <c r="P2382" s="7" t="str">
        <f t="shared" si="224"/>
        <v>technology</v>
      </c>
      <c r="Q2382" s="7" t="str">
        <f t="shared" si="225"/>
        <v>web</v>
      </c>
      <c r="R2382" t="s">
        <v>8272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222"/>
        <v>1.8193398957730169E-2</v>
      </c>
      <c r="O2383" s="7">
        <f t="shared" si="223"/>
        <v>224.42857142857142</v>
      </c>
      <c r="P2383" s="7" t="str">
        <f t="shared" si="224"/>
        <v>technology</v>
      </c>
      <c r="Q2383" s="7" t="str">
        <f t="shared" si="225"/>
        <v>web</v>
      </c>
      <c r="R2383" t="s">
        <v>8272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222"/>
        <v>2.5000000000000001E-2</v>
      </c>
      <c r="O2384" s="7">
        <f t="shared" si="223"/>
        <v>37.5</v>
      </c>
      <c r="P2384" s="7" t="str">
        <f t="shared" si="224"/>
        <v>technology</v>
      </c>
      <c r="Q2384" s="7" t="str">
        <f t="shared" si="225"/>
        <v>web</v>
      </c>
      <c r="R2384" t="s">
        <v>8272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222"/>
        <v>4.3499999999999997E-2</v>
      </c>
      <c r="O2385" s="7">
        <f t="shared" si="223"/>
        <v>145</v>
      </c>
      <c r="P2385" s="7" t="str">
        <f t="shared" si="224"/>
        <v>technology</v>
      </c>
      <c r="Q2385" s="7" t="str">
        <f t="shared" si="225"/>
        <v>web</v>
      </c>
      <c r="R2385" t="s">
        <v>8272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222"/>
        <v>8.0000000000000002E-3</v>
      </c>
      <c r="O2386" s="7">
        <f t="shared" si="223"/>
        <v>1</v>
      </c>
      <c r="P2386" s="7" t="str">
        <f t="shared" si="224"/>
        <v>technology</v>
      </c>
      <c r="Q2386" s="7" t="str">
        <f t="shared" si="225"/>
        <v>web</v>
      </c>
      <c r="R2386" t="s">
        <v>8272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222"/>
        <v>1.2123076923076924E-2</v>
      </c>
      <c r="O2387" s="7">
        <f t="shared" si="223"/>
        <v>112.57142857142857</v>
      </c>
      <c r="P2387" s="7" t="str">
        <f t="shared" si="224"/>
        <v>technology</v>
      </c>
      <c r="Q2387" s="7" t="str">
        <f t="shared" si="225"/>
        <v>web</v>
      </c>
      <c r="R2387" t="s">
        <v>8272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222"/>
        <v>0</v>
      </c>
      <c r="O2388" s="7" t="e">
        <f t="shared" si="223"/>
        <v>#DIV/0!</v>
      </c>
      <c r="P2388" s="7" t="str">
        <f t="shared" si="224"/>
        <v>technology</v>
      </c>
      <c r="Q2388" s="7" t="str">
        <f t="shared" si="225"/>
        <v>web</v>
      </c>
      <c r="R2388" t="s">
        <v>8272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222"/>
        <v>6.8399999999999997E-3</v>
      </c>
      <c r="O2389" s="7">
        <f t="shared" si="223"/>
        <v>342</v>
      </c>
      <c r="P2389" s="7" t="str">
        <f t="shared" si="224"/>
        <v>technology</v>
      </c>
      <c r="Q2389" s="7" t="str">
        <f t="shared" si="225"/>
        <v>web</v>
      </c>
      <c r="R2389" t="s">
        <v>8272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222"/>
        <v>1.2513513513513513E-2</v>
      </c>
      <c r="O2390" s="7">
        <f t="shared" si="223"/>
        <v>57.875</v>
      </c>
      <c r="P2390" s="7" t="str">
        <f t="shared" si="224"/>
        <v>technology</v>
      </c>
      <c r="Q2390" s="7" t="str">
        <f t="shared" si="225"/>
        <v>web</v>
      </c>
      <c r="R2390" t="s">
        <v>8272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222"/>
        <v>1.8749999999999999E-3</v>
      </c>
      <c r="O2391" s="7">
        <f t="shared" si="223"/>
        <v>30</v>
      </c>
      <c r="P2391" s="7" t="str">
        <f t="shared" si="224"/>
        <v>technology</v>
      </c>
      <c r="Q2391" s="7" t="str">
        <f t="shared" si="225"/>
        <v>web</v>
      </c>
      <c r="R2391" t="s">
        <v>8272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222"/>
        <v>0</v>
      </c>
      <c r="O2392" s="7" t="e">
        <f t="shared" si="223"/>
        <v>#DIV/0!</v>
      </c>
      <c r="P2392" s="7" t="str">
        <f t="shared" si="224"/>
        <v>technology</v>
      </c>
      <c r="Q2392" s="7" t="str">
        <f t="shared" si="225"/>
        <v>web</v>
      </c>
      <c r="R2392" t="s">
        <v>8272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222"/>
        <v>1.25E-3</v>
      </c>
      <c r="O2393" s="7">
        <f t="shared" si="223"/>
        <v>25</v>
      </c>
      <c r="P2393" s="7" t="str">
        <f t="shared" si="224"/>
        <v>technology</v>
      </c>
      <c r="Q2393" s="7" t="str">
        <f t="shared" si="225"/>
        <v>web</v>
      </c>
      <c r="R2393" t="s">
        <v>8272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222"/>
        <v>0</v>
      </c>
      <c r="O2394" s="7" t="e">
        <f t="shared" si="223"/>
        <v>#DIV/0!</v>
      </c>
      <c r="P2394" s="7" t="str">
        <f t="shared" si="224"/>
        <v>technology</v>
      </c>
      <c r="Q2394" s="7" t="str">
        <f t="shared" si="225"/>
        <v>web</v>
      </c>
      <c r="R2394" t="s">
        <v>8272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222"/>
        <v>5.0000000000000001E-4</v>
      </c>
      <c r="O2395" s="7">
        <f t="shared" si="223"/>
        <v>50</v>
      </c>
      <c r="P2395" s="7" t="str">
        <f t="shared" si="224"/>
        <v>technology</v>
      </c>
      <c r="Q2395" s="7" t="str">
        <f t="shared" si="225"/>
        <v>web</v>
      </c>
      <c r="R2395" t="s">
        <v>8272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222"/>
        <v>5.9999999999999995E-4</v>
      </c>
      <c r="O2396" s="7">
        <f t="shared" si="223"/>
        <v>1.5</v>
      </c>
      <c r="P2396" s="7" t="str">
        <f t="shared" si="224"/>
        <v>technology</v>
      </c>
      <c r="Q2396" s="7" t="str">
        <f t="shared" si="225"/>
        <v>web</v>
      </c>
      <c r="R2396" t="s">
        <v>8272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222"/>
        <v>0</v>
      </c>
      <c r="O2397" s="7" t="e">
        <f t="shared" si="223"/>
        <v>#DIV/0!</v>
      </c>
      <c r="P2397" s="7" t="str">
        <f t="shared" si="224"/>
        <v>technology</v>
      </c>
      <c r="Q2397" s="7" t="str">
        <f t="shared" si="225"/>
        <v>web</v>
      </c>
      <c r="R2397" t="s">
        <v>8272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222"/>
        <v>2E-3</v>
      </c>
      <c r="O2398" s="7">
        <f t="shared" si="223"/>
        <v>10</v>
      </c>
      <c r="P2398" s="7" t="str">
        <f t="shared" si="224"/>
        <v>technology</v>
      </c>
      <c r="Q2398" s="7" t="str">
        <f t="shared" si="225"/>
        <v>web</v>
      </c>
      <c r="R2398" t="s">
        <v>8272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222"/>
        <v>0</v>
      </c>
      <c r="O2399" s="7" t="e">
        <f t="shared" si="223"/>
        <v>#DIV/0!</v>
      </c>
      <c r="P2399" s="7" t="str">
        <f t="shared" si="224"/>
        <v>technology</v>
      </c>
      <c r="Q2399" s="7" t="str">
        <f t="shared" si="225"/>
        <v>web</v>
      </c>
      <c r="R2399" t="s">
        <v>8272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222"/>
        <v>0</v>
      </c>
      <c r="O2400" s="7" t="e">
        <f t="shared" si="223"/>
        <v>#DIV/0!</v>
      </c>
      <c r="P2400" s="7" t="str">
        <f t="shared" si="224"/>
        <v>technology</v>
      </c>
      <c r="Q2400" s="7" t="str">
        <f t="shared" si="225"/>
        <v>web</v>
      </c>
      <c r="R2400" t="s">
        <v>8272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222"/>
        <v>0</v>
      </c>
      <c r="O2401" s="7" t="e">
        <f t="shared" si="223"/>
        <v>#DIV/0!</v>
      </c>
      <c r="P2401" s="7" t="str">
        <f t="shared" si="224"/>
        <v>technology</v>
      </c>
      <c r="Q2401" s="7" t="str">
        <f t="shared" si="225"/>
        <v>web</v>
      </c>
      <c r="R2401" t="s">
        <v>8272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222"/>
        <v>0</v>
      </c>
      <c r="O2402" s="7" t="e">
        <f t="shared" si="223"/>
        <v>#DIV/0!</v>
      </c>
      <c r="P2402" s="7" t="str">
        <f t="shared" si="224"/>
        <v>technology</v>
      </c>
      <c r="Q2402" s="7" t="str">
        <f t="shared" si="225"/>
        <v>web</v>
      </c>
      <c r="R2402" t="s">
        <v>8272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222"/>
        <v>7.1785714285714283E-3</v>
      </c>
      <c r="O2403" s="7">
        <f t="shared" si="223"/>
        <v>22.333333333333332</v>
      </c>
      <c r="P2403" s="7" t="str">
        <f t="shared" si="224"/>
        <v>food</v>
      </c>
      <c r="Q2403" s="7" t="str">
        <f t="shared" si="225"/>
        <v>food trucks</v>
      </c>
      <c r="R2403" t="s">
        <v>8284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222"/>
        <v>4.3333333333333331E-3</v>
      </c>
      <c r="O2404" s="7">
        <f t="shared" si="223"/>
        <v>52</v>
      </c>
      <c r="P2404" s="7" t="str">
        <f t="shared" si="224"/>
        <v>food</v>
      </c>
      <c r="Q2404" s="7" t="str">
        <f t="shared" si="225"/>
        <v>food trucks</v>
      </c>
      <c r="R2404" t="s">
        <v>8284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222"/>
        <v>0.16833333333333333</v>
      </c>
      <c r="O2405" s="7">
        <f t="shared" si="223"/>
        <v>16.833333333333332</v>
      </c>
      <c r="P2405" s="7" t="str">
        <f t="shared" si="224"/>
        <v>food</v>
      </c>
      <c r="Q2405" s="7" t="str">
        <f t="shared" si="225"/>
        <v>food trucks</v>
      </c>
      <c r="R2405" t="s">
        <v>8284</v>
      </c>
      <c r="S2405" s="13">
        <f t="shared" si="226"/>
        <v>42399.882615740746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222"/>
        <v>0</v>
      </c>
      <c r="O2406" s="7" t="e">
        <f t="shared" si="223"/>
        <v>#DIV/0!</v>
      </c>
      <c r="P2406" s="7" t="str">
        <f t="shared" si="224"/>
        <v>food</v>
      </c>
      <c r="Q2406" s="7" t="str">
        <f t="shared" si="225"/>
        <v>food trucks</v>
      </c>
      <c r="R2406" t="s">
        <v>8284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222"/>
        <v>0.22520000000000001</v>
      </c>
      <c r="O2407" s="7">
        <f t="shared" si="223"/>
        <v>56.3</v>
      </c>
      <c r="P2407" s="7" t="str">
        <f t="shared" si="224"/>
        <v>food</v>
      </c>
      <c r="Q2407" s="7" t="str">
        <f t="shared" si="225"/>
        <v>food trucks</v>
      </c>
      <c r="R2407" t="s">
        <v>8284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222"/>
        <v>0.41384615384615386</v>
      </c>
      <c r="O2408" s="7">
        <f t="shared" si="223"/>
        <v>84.0625</v>
      </c>
      <c r="P2408" s="7" t="str">
        <f t="shared" si="224"/>
        <v>food</v>
      </c>
      <c r="Q2408" s="7" t="str">
        <f t="shared" si="225"/>
        <v>food trucks</v>
      </c>
      <c r="R2408" t="s">
        <v>8284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222"/>
        <v>0.25259090909090909</v>
      </c>
      <c r="O2409" s="7">
        <f t="shared" si="223"/>
        <v>168.39393939393941</v>
      </c>
      <c r="P2409" s="7" t="str">
        <f t="shared" si="224"/>
        <v>food</v>
      </c>
      <c r="Q2409" s="7" t="str">
        <f t="shared" si="225"/>
        <v>food trucks</v>
      </c>
      <c r="R2409" t="s">
        <v>8284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222"/>
        <v>2E-3</v>
      </c>
      <c r="O2410" s="7">
        <f t="shared" si="223"/>
        <v>15</v>
      </c>
      <c r="P2410" s="7" t="str">
        <f t="shared" si="224"/>
        <v>food</v>
      </c>
      <c r="Q2410" s="7" t="str">
        <f t="shared" si="225"/>
        <v>food trucks</v>
      </c>
      <c r="R2410" t="s">
        <v>8284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222"/>
        <v>1.84E-2</v>
      </c>
      <c r="O2411" s="7">
        <f t="shared" si="223"/>
        <v>76.666666666666671</v>
      </c>
      <c r="P2411" s="7" t="str">
        <f t="shared" si="224"/>
        <v>food</v>
      </c>
      <c r="Q2411" s="7" t="str">
        <f t="shared" si="225"/>
        <v>food trucks</v>
      </c>
      <c r="R2411" t="s">
        <v>8284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222"/>
        <v>0</v>
      </c>
      <c r="O2412" s="7" t="e">
        <f t="shared" si="223"/>
        <v>#DIV/0!</v>
      </c>
      <c r="P2412" s="7" t="str">
        <f t="shared" si="224"/>
        <v>food</v>
      </c>
      <c r="Q2412" s="7" t="str">
        <f t="shared" si="225"/>
        <v>food trucks</v>
      </c>
      <c r="R2412" t="s">
        <v>8284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222"/>
        <v>6.0400000000000002E-3</v>
      </c>
      <c r="O2413" s="7">
        <f t="shared" si="223"/>
        <v>50.333333333333336</v>
      </c>
      <c r="P2413" s="7" t="str">
        <f t="shared" si="224"/>
        <v>food</v>
      </c>
      <c r="Q2413" s="7" t="str">
        <f t="shared" si="225"/>
        <v>food trucks</v>
      </c>
      <c r="R2413" t="s">
        <v>8284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222"/>
        <v>0</v>
      </c>
      <c r="O2414" s="7" t="e">
        <f t="shared" si="223"/>
        <v>#DIV/0!</v>
      </c>
      <c r="P2414" s="7" t="str">
        <f t="shared" si="224"/>
        <v>food</v>
      </c>
      <c r="Q2414" s="7" t="str">
        <f t="shared" si="225"/>
        <v>food trucks</v>
      </c>
      <c r="R2414" t="s">
        <v>8284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222"/>
        <v>8.3333333333333332E-3</v>
      </c>
      <c r="O2415" s="7">
        <f t="shared" si="223"/>
        <v>8.3333333333333339</v>
      </c>
      <c r="P2415" s="7" t="str">
        <f t="shared" si="224"/>
        <v>food</v>
      </c>
      <c r="Q2415" s="7" t="str">
        <f t="shared" si="225"/>
        <v>food trucks</v>
      </c>
      <c r="R2415" t="s">
        <v>8284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222"/>
        <v>3.0666666666666665E-2</v>
      </c>
      <c r="O2416" s="7">
        <f t="shared" si="223"/>
        <v>35.384615384615387</v>
      </c>
      <c r="P2416" s="7" t="str">
        <f t="shared" si="224"/>
        <v>food</v>
      </c>
      <c r="Q2416" s="7" t="str">
        <f t="shared" si="225"/>
        <v>food trucks</v>
      </c>
      <c r="R2416" t="s">
        <v>8284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222"/>
        <v>5.5833333333333334E-3</v>
      </c>
      <c r="O2417" s="7">
        <f t="shared" si="223"/>
        <v>55.833333333333336</v>
      </c>
      <c r="P2417" s="7" t="str">
        <f t="shared" si="224"/>
        <v>food</v>
      </c>
      <c r="Q2417" s="7" t="str">
        <f t="shared" si="225"/>
        <v>food trucks</v>
      </c>
      <c r="R2417" t="s">
        <v>8284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222"/>
        <v>2.5000000000000001E-4</v>
      </c>
      <c r="O2418" s="7">
        <f t="shared" si="223"/>
        <v>5</v>
      </c>
      <c r="P2418" s="7" t="str">
        <f t="shared" si="224"/>
        <v>food</v>
      </c>
      <c r="Q2418" s="7" t="str">
        <f t="shared" si="225"/>
        <v>food trucks</v>
      </c>
      <c r="R2418" t="s">
        <v>8284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222"/>
        <v>0</v>
      </c>
      <c r="O2419" s="7" t="e">
        <f t="shared" si="223"/>
        <v>#DIV/0!</v>
      </c>
      <c r="P2419" s="7" t="str">
        <f t="shared" si="224"/>
        <v>food</v>
      </c>
      <c r="Q2419" s="7" t="str">
        <f t="shared" si="225"/>
        <v>food trucks</v>
      </c>
      <c r="R2419" t="s">
        <v>8284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222"/>
        <v>2.0000000000000001E-4</v>
      </c>
      <c r="O2420" s="7">
        <f t="shared" si="223"/>
        <v>1</v>
      </c>
      <c r="P2420" s="7" t="str">
        <f t="shared" si="224"/>
        <v>food</v>
      </c>
      <c r="Q2420" s="7" t="str">
        <f t="shared" si="225"/>
        <v>food trucks</v>
      </c>
      <c r="R2420" t="s">
        <v>8284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222"/>
        <v>0</v>
      </c>
      <c r="O2421" s="7" t="e">
        <f t="shared" si="223"/>
        <v>#DIV/0!</v>
      </c>
      <c r="P2421" s="7" t="str">
        <f t="shared" si="224"/>
        <v>food</v>
      </c>
      <c r="Q2421" s="7" t="str">
        <f t="shared" si="225"/>
        <v>food trucks</v>
      </c>
      <c r="R2421" t="s">
        <v>8284</v>
      </c>
      <c r="S2421" s="13">
        <f t="shared" si="226"/>
        <v>41993.738298611112</v>
      </c>
      <c r="T2421" s="13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222"/>
        <v>0.14825133372851215</v>
      </c>
      <c r="O2422" s="7">
        <f t="shared" si="223"/>
        <v>69.472222222222229</v>
      </c>
      <c r="P2422" s="7" t="str">
        <f t="shared" si="224"/>
        <v>food</v>
      </c>
      <c r="Q2422" s="7" t="str">
        <f t="shared" si="225"/>
        <v>food trucks</v>
      </c>
      <c r="R2422" t="s">
        <v>8284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222"/>
        <v>1.6666666666666666E-4</v>
      </c>
      <c r="O2423" s="7">
        <f t="shared" si="223"/>
        <v>1</v>
      </c>
      <c r="P2423" s="7" t="str">
        <f t="shared" si="224"/>
        <v>food</v>
      </c>
      <c r="Q2423" s="7" t="str">
        <f t="shared" si="225"/>
        <v>food trucks</v>
      </c>
      <c r="R2423" t="s">
        <v>8284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222"/>
        <v>2E-3</v>
      </c>
      <c r="O2424" s="7">
        <f t="shared" si="223"/>
        <v>1</v>
      </c>
      <c r="P2424" s="7" t="str">
        <f t="shared" si="224"/>
        <v>food</v>
      </c>
      <c r="Q2424" s="7" t="str">
        <f t="shared" si="225"/>
        <v>food trucks</v>
      </c>
      <c r="R2424" t="s">
        <v>8284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222"/>
        <v>1.3333333333333334E-4</v>
      </c>
      <c r="O2425" s="7">
        <f t="shared" si="223"/>
        <v>8</v>
      </c>
      <c r="P2425" s="7" t="str">
        <f t="shared" si="224"/>
        <v>food</v>
      </c>
      <c r="Q2425" s="7" t="str">
        <f t="shared" si="225"/>
        <v>food trucks</v>
      </c>
      <c r="R2425" t="s">
        <v>8284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222"/>
        <v>1.24E-2</v>
      </c>
      <c r="O2426" s="7">
        <f t="shared" si="223"/>
        <v>34.444444444444443</v>
      </c>
      <c r="P2426" s="7" t="str">
        <f t="shared" si="224"/>
        <v>food</v>
      </c>
      <c r="Q2426" s="7" t="str">
        <f t="shared" si="225"/>
        <v>food trucks</v>
      </c>
      <c r="R2426" t="s">
        <v>8284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222"/>
        <v>2.8571428571428574E-4</v>
      </c>
      <c r="O2427" s="7">
        <f t="shared" si="223"/>
        <v>1</v>
      </c>
      <c r="P2427" s="7" t="str">
        <f t="shared" si="224"/>
        <v>food</v>
      </c>
      <c r="Q2427" s="7" t="str">
        <f t="shared" si="225"/>
        <v>food trucks</v>
      </c>
      <c r="R2427" t="s">
        <v>8284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222"/>
        <v>0</v>
      </c>
      <c r="O2428" s="7" t="e">
        <f t="shared" si="223"/>
        <v>#DIV/0!</v>
      </c>
      <c r="P2428" s="7" t="str">
        <f t="shared" si="224"/>
        <v>food</v>
      </c>
      <c r="Q2428" s="7" t="str">
        <f t="shared" si="225"/>
        <v>food trucks</v>
      </c>
      <c r="R2428" t="s">
        <v>8284</v>
      </c>
      <c r="S2428" s="13">
        <f t="shared" si="226"/>
        <v>42164.170046296298</v>
      </c>
      <c r="T2428" s="13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222"/>
        <v>2.0000000000000002E-5</v>
      </c>
      <c r="O2429" s="7">
        <f t="shared" si="223"/>
        <v>1</v>
      </c>
      <c r="P2429" s="7" t="str">
        <f t="shared" si="224"/>
        <v>food</v>
      </c>
      <c r="Q2429" s="7" t="str">
        <f t="shared" si="225"/>
        <v>food trucks</v>
      </c>
      <c r="R2429" t="s">
        <v>8284</v>
      </c>
      <c r="S2429" s="13">
        <f t="shared" si="226"/>
        <v>42412.318668981483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222"/>
        <v>2.8571428571428571E-5</v>
      </c>
      <c r="O2430" s="7">
        <f t="shared" si="223"/>
        <v>1</v>
      </c>
      <c r="P2430" s="7" t="str">
        <f t="shared" si="224"/>
        <v>food</v>
      </c>
      <c r="Q2430" s="7" t="str">
        <f t="shared" si="225"/>
        <v>food trucks</v>
      </c>
      <c r="R2430" t="s">
        <v>8284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222"/>
        <v>1.4321428571428572E-2</v>
      </c>
      <c r="O2431" s="7">
        <f t="shared" si="223"/>
        <v>501.25</v>
      </c>
      <c r="P2431" s="7" t="str">
        <f t="shared" si="224"/>
        <v>food</v>
      </c>
      <c r="Q2431" s="7" t="str">
        <f t="shared" si="225"/>
        <v>food trucks</v>
      </c>
      <c r="R2431" t="s">
        <v>8284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222"/>
        <v>7.0000000000000001E-3</v>
      </c>
      <c r="O2432" s="7">
        <f t="shared" si="223"/>
        <v>10.5</v>
      </c>
      <c r="P2432" s="7" t="str">
        <f t="shared" si="224"/>
        <v>food</v>
      </c>
      <c r="Q2432" s="7" t="str">
        <f t="shared" si="225"/>
        <v>food trucks</v>
      </c>
      <c r="R2432" t="s">
        <v>8284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222"/>
        <v>2.0000000000000002E-5</v>
      </c>
      <c r="O2433" s="7">
        <f t="shared" si="223"/>
        <v>1</v>
      </c>
      <c r="P2433" s="7" t="str">
        <f t="shared" si="224"/>
        <v>food</v>
      </c>
      <c r="Q2433" s="7" t="str">
        <f t="shared" si="225"/>
        <v>food trucks</v>
      </c>
      <c r="R2433" t="s">
        <v>8284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ref="N2434:N2497" si="228">E2434/D2434</f>
        <v>1.4285714285714287E-4</v>
      </c>
      <c r="O2434" s="7">
        <f t="shared" ref="O2434:O2497" si="229">E2434/L2434</f>
        <v>1</v>
      </c>
      <c r="P2434" s="7" t="str">
        <f t="shared" si="224"/>
        <v>food</v>
      </c>
      <c r="Q2434" s="7" t="str">
        <f t="shared" si="225"/>
        <v>food trucks</v>
      </c>
      <c r="R2434" t="s">
        <v>8284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si="228"/>
        <v>0</v>
      </c>
      <c r="O2435" s="7" t="e">
        <f t="shared" si="229"/>
        <v>#DIV/0!</v>
      </c>
      <c r="P2435" s="7" t="str">
        <f t="shared" ref="P2435:P2498" si="230">LEFT(R2435, SEARCH("/",R2435)-1)</f>
        <v>food</v>
      </c>
      <c r="Q2435" s="7" t="str">
        <f t="shared" ref="Q2435:Q2498" si="231">RIGHT(R2435,LEN(R2435)-SEARCH("/",R2435))</f>
        <v>food trucks</v>
      </c>
      <c r="R2435" t="s">
        <v>8284</v>
      </c>
      <c r="S2435" s="13">
        <f t="shared" ref="S2435:S2498" si="232">J2435/(60*60*24)+DATE(1970,1,1)</f>
        <v>42397.89980324074</v>
      </c>
      <c r="T2435" s="13">
        <f t="shared" ref="T2435:T2498" si="233">I2435/(60*60*24)+DATE(1970,1,1)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228"/>
        <v>1.2999999999999999E-3</v>
      </c>
      <c r="O2436" s="7">
        <f t="shared" si="229"/>
        <v>13</v>
      </c>
      <c r="P2436" s="7" t="str">
        <f t="shared" si="230"/>
        <v>food</v>
      </c>
      <c r="Q2436" s="7" t="str">
        <f t="shared" si="231"/>
        <v>food trucks</v>
      </c>
      <c r="R2436" t="s">
        <v>8284</v>
      </c>
      <c r="S2436" s="13">
        <f t="shared" si="232"/>
        <v>42180.186041666668</v>
      </c>
      <c r="T2436" s="13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228"/>
        <v>4.8960000000000002E-3</v>
      </c>
      <c r="O2437" s="7">
        <f t="shared" si="229"/>
        <v>306</v>
      </c>
      <c r="P2437" s="7" t="str">
        <f t="shared" si="230"/>
        <v>food</v>
      </c>
      <c r="Q2437" s="7" t="str">
        <f t="shared" si="231"/>
        <v>food trucks</v>
      </c>
      <c r="R2437" t="s">
        <v>8284</v>
      </c>
      <c r="S2437" s="13">
        <f t="shared" si="232"/>
        <v>42252.277615740742</v>
      </c>
      <c r="T2437" s="13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228"/>
        <v>3.8461538461538462E-4</v>
      </c>
      <c r="O2438" s="7">
        <f t="shared" si="229"/>
        <v>22.5</v>
      </c>
      <c r="P2438" s="7" t="str">
        <f t="shared" si="230"/>
        <v>food</v>
      </c>
      <c r="Q2438" s="7" t="str">
        <f t="shared" si="231"/>
        <v>food trucks</v>
      </c>
      <c r="R2438" t="s">
        <v>8284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228"/>
        <v>0</v>
      </c>
      <c r="O2439" s="7" t="e">
        <f t="shared" si="229"/>
        <v>#DIV/0!</v>
      </c>
      <c r="P2439" s="7" t="str">
        <f t="shared" si="230"/>
        <v>food</v>
      </c>
      <c r="Q2439" s="7" t="str">
        <f t="shared" si="231"/>
        <v>food trucks</v>
      </c>
      <c r="R2439" t="s">
        <v>8284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228"/>
        <v>3.3333333333333335E-3</v>
      </c>
      <c r="O2440" s="7">
        <f t="shared" si="229"/>
        <v>50</v>
      </c>
      <c r="P2440" s="7" t="str">
        <f t="shared" si="230"/>
        <v>food</v>
      </c>
      <c r="Q2440" s="7" t="str">
        <f t="shared" si="231"/>
        <v>food trucks</v>
      </c>
      <c r="R2440" t="s">
        <v>8284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228"/>
        <v>0</v>
      </c>
      <c r="O2441" s="7" t="e">
        <f t="shared" si="229"/>
        <v>#DIV/0!</v>
      </c>
      <c r="P2441" s="7" t="str">
        <f t="shared" si="230"/>
        <v>food</v>
      </c>
      <c r="Q2441" s="7" t="str">
        <f t="shared" si="231"/>
        <v>food trucks</v>
      </c>
      <c r="R2441" t="s">
        <v>8284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228"/>
        <v>2E-3</v>
      </c>
      <c r="O2442" s="7">
        <f t="shared" si="229"/>
        <v>5</v>
      </c>
      <c r="P2442" s="7" t="str">
        <f t="shared" si="230"/>
        <v>food</v>
      </c>
      <c r="Q2442" s="7" t="str">
        <f t="shared" si="231"/>
        <v>food trucks</v>
      </c>
      <c r="R2442" t="s">
        <v>8284</v>
      </c>
      <c r="S2442" s="13">
        <f t="shared" si="232"/>
        <v>42383.899456018524</v>
      </c>
      <c r="T2442" s="13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228"/>
        <v>1.0788</v>
      </c>
      <c r="O2443" s="7">
        <f t="shared" si="229"/>
        <v>74.22935779816514</v>
      </c>
      <c r="P2443" s="7" t="str">
        <f t="shared" si="230"/>
        <v>food</v>
      </c>
      <c r="Q2443" s="7" t="str">
        <f t="shared" si="231"/>
        <v>small batch</v>
      </c>
      <c r="R2443" t="s">
        <v>8298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228"/>
        <v>1.2594166666666666</v>
      </c>
      <c r="O2444" s="7">
        <f t="shared" si="229"/>
        <v>81.252688172043008</v>
      </c>
      <c r="P2444" s="7" t="str">
        <f t="shared" si="230"/>
        <v>food</v>
      </c>
      <c r="Q2444" s="7" t="str">
        <f t="shared" si="231"/>
        <v>small batch</v>
      </c>
      <c r="R2444" t="s">
        <v>8298</v>
      </c>
      <c r="S2444" s="13">
        <f t="shared" si="232"/>
        <v>42052.666990740741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228"/>
        <v>2.0251494999999999</v>
      </c>
      <c r="O2445" s="7">
        <f t="shared" si="229"/>
        <v>130.23469453376205</v>
      </c>
      <c r="P2445" s="7" t="str">
        <f t="shared" si="230"/>
        <v>food</v>
      </c>
      <c r="Q2445" s="7" t="str">
        <f t="shared" si="231"/>
        <v>small batch</v>
      </c>
      <c r="R2445" t="s">
        <v>8298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228"/>
        <v>1.0860000000000001</v>
      </c>
      <c r="O2446" s="7">
        <f t="shared" si="229"/>
        <v>53.409836065573771</v>
      </c>
      <c r="P2446" s="7" t="str">
        <f t="shared" si="230"/>
        <v>food</v>
      </c>
      <c r="Q2446" s="7" t="str">
        <f t="shared" si="231"/>
        <v>small batch</v>
      </c>
      <c r="R2446" t="s">
        <v>8298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228"/>
        <v>1.728</v>
      </c>
      <c r="O2447" s="7">
        <f t="shared" si="229"/>
        <v>75.130434782608702</v>
      </c>
      <c r="P2447" s="7" t="str">
        <f t="shared" si="230"/>
        <v>food</v>
      </c>
      <c r="Q2447" s="7" t="str">
        <f t="shared" si="231"/>
        <v>small batch</v>
      </c>
      <c r="R2447" t="s">
        <v>8298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228"/>
        <v>1.6798</v>
      </c>
      <c r="O2448" s="7">
        <f t="shared" si="229"/>
        <v>75.666666666666671</v>
      </c>
      <c r="P2448" s="7" t="str">
        <f t="shared" si="230"/>
        <v>food</v>
      </c>
      <c r="Q2448" s="7" t="str">
        <f t="shared" si="231"/>
        <v>small batch</v>
      </c>
      <c r="R2448" t="s">
        <v>8298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228"/>
        <v>4.2720000000000002</v>
      </c>
      <c r="O2449" s="7">
        <f t="shared" si="229"/>
        <v>31.691394658753708</v>
      </c>
      <c r="P2449" s="7" t="str">
        <f t="shared" si="230"/>
        <v>food</v>
      </c>
      <c r="Q2449" s="7" t="str">
        <f t="shared" si="231"/>
        <v>small batch</v>
      </c>
      <c r="R2449" t="s">
        <v>8298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228"/>
        <v>1.075</v>
      </c>
      <c r="O2450" s="7">
        <f t="shared" si="229"/>
        <v>47.777777777777779</v>
      </c>
      <c r="P2450" s="7" t="str">
        <f t="shared" si="230"/>
        <v>food</v>
      </c>
      <c r="Q2450" s="7" t="str">
        <f t="shared" si="231"/>
        <v>small batch</v>
      </c>
      <c r="R2450" t="s">
        <v>8298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228"/>
        <v>1.08</v>
      </c>
      <c r="O2451" s="7">
        <f t="shared" si="229"/>
        <v>90</v>
      </c>
      <c r="P2451" s="7" t="str">
        <f t="shared" si="230"/>
        <v>food</v>
      </c>
      <c r="Q2451" s="7" t="str">
        <f t="shared" si="231"/>
        <v>small batch</v>
      </c>
      <c r="R2451" t="s">
        <v>8298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228"/>
        <v>1.0153353333333335</v>
      </c>
      <c r="O2452" s="7">
        <f t="shared" si="229"/>
        <v>149.31401960784314</v>
      </c>
      <c r="P2452" s="7" t="str">
        <f t="shared" si="230"/>
        <v>food</v>
      </c>
      <c r="Q2452" s="7" t="str">
        <f t="shared" si="231"/>
        <v>small batch</v>
      </c>
      <c r="R2452" t="s">
        <v>8298</v>
      </c>
      <c r="S2452" s="13">
        <f t="shared" si="232"/>
        <v>41902.07240740741</v>
      </c>
      <c r="T2452" s="13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228"/>
        <v>1.1545000000000001</v>
      </c>
      <c r="O2453" s="7">
        <f t="shared" si="229"/>
        <v>62.06989247311828</v>
      </c>
      <c r="P2453" s="7" t="str">
        <f t="shared" si="230"/>
        <v>food</v>
      </c>
      <c r="Q2453" s="7" t="str">
        <f t="shared" si="231"/>
        <v>small batch</v>
      </c>
      <c r="R2453" t="s">
        <v>8298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228"/>
        <v>1.335</v>
      </c>
      <c r="O2454" s="7">
        <f t="shared" si="229"/>
        <v>53.4</v>
      </c>
      <c r="P2454" s="7" t="str">
        <f t="shared" si="230"/>
        <v>food</v>
      </c>
      <c r="Q2454" s="7" t="str">
        <f t="shared" si="231"/>
        <v>small batch</v>
      </c>
      <c r="R2454" t="s">
        <v>8298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228"/>
        <v>1.5469999999999999</v>
      </c>
      <c r="O2455" s="7">
        <f t="shared" si="229"/>
        <v>69.268656716417908</v>
      </c>
      <c r="P2455" s="7" t="str">
        <f t="shared" si="230"/>
        <v>food</v>
      </c>
      <c r="Q2455" s="7" t="str">
        <f t="shared" si="231"/>
        <v>small batch</v>
      </c>
      <c r="R2455" t="s">
        <v>8298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228"/>
        <v>1.0084571428571429</v>
      </c>
      <c r="O2456" s="7">
        <f t="shared" si="229"/>
        <v>271.50769230769231</v>
      </c>
      <c r="P2456" s="7" t="str">
        <f t="shared" si="230"/>
        <v>food</v>
      </c>
      <c r="Q2456" s="7" t="str">
        <f t="shared" si="231"/>
        <v>small batch</v>
      </c>
      <c r="R2456" t="s">
        <v>8298</v>
      </c>
      <c r="S2456" s="13">
        <f t="shared" si="232"/>
        <v>42770.201481481483</v>
      </c>
      <c r="T2456" s="13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228"/>
        <v>1.82</v>
      </c>
      <c r="O2457" s="7">
        <f t="shared" si="229"/>
        <v>34.125</v>
      </c>
      <c r="P2457" s="7" t="str">
        <f t="shared" si="230"/>
        <v>food</v>
      </c>
      <c r="Q2457" s="7" t="str">
        <f t="shared" si="231"/>
        <v>small batch</v>
      </c>
      <c r="R2457" t="s">
        <v>8298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228"/>
        <v>1.8086666666666666</v>
      </c>
      <c r="O2458" s="7">
        <f t="shared" si="229"/>
        <v>40.492537313432834</v>
      </c>
      <c r="P2458" s="7" t="str">
        <f t="shared" si="230"/>
        <v>food</v>
      </c>
      <c r="Q2458" s="7" t="str">
        <f t="shared" si="231"/>
        <v>small batch</v>
      </c>
      <c r="R2458" t="s">
        <v>8298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228"/>
        <v>1.0230434782608695</v>
      </c>
      <c r="O2459" s="7">
        <f t="shared" si="229"/>
        <v>189.75806451612902</v>
      </c>
      <c r="P2459" s="7" t="str">
        <f t="shared" si="230"/>
        <v>food</v>
      </c>
      <c r="Q2459" s="7" t="str">
        <f t="shared" si="231"/>
        <v>small batch</v>
      </c>
      <c r="R2459" t="s">
        <v>8298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228"/>
        <v>1.1017999999999999</v>
      </c>
      <c r="O2460" s="7">
        <f t="shared" si="229"/>
        <v>68.862499999999997</v>
      </c>
      <c r="P2460" s="7" t="str">
        <f t="shared" si="230"/>
        <v>food</v>
      </c>
      <c r="Q2460" s="7" t="str">
        <f t="shared" si="231"/>
        <v>small batch</v>
      </c>
      <c r="R2460" t="s">
        <v>8298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228"/>
        <v>1.0225</v>
      </c>
      <c r="O2461" s="7">
        <f t="shared" si="229"/>
        <v>108.77659574468085</v>
      </c>
      <c r="P2461" s="7" t="str">
        <f t="shared" si="230"/>
        <v>food</v>
      </c>
      <c r="Q2461" s="7" t="str">
        <f t="shared" si="231"/>
        <v>small batch</v>
      </c>
      <c r="R2461" t="s">
        <v>8298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228"/>
        <v>1.0078823529411765</v>
      </c>
      <c r="O2462" s="7">
        <f t="shared" si="229"/>
        <v>125.98529411764706</v>
      </c>
      <c r="P2462" s="7" t="str">
        <f t="shared" si="230"/>
        <v>food</v>
      </c>
      <c r="Q2462" s="7" t="str">
        <f t="shared" si="231"/>
        <v>small batch</v>
      </c>
      <c r="R2462" t="s">
        <v>8298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228"/>
        <v>1.038</v>
      </c>
      <c r="O2463" s="7">
        <f t="shared" si="229"/>
        <v>90.523255813953483</v>
      </c>
      <c r="P2463" s="7" t="str">
        <f t="shared" si="230"/>
        <v>music</v>
      </c>
      <c r="Q2463" s="7" t="str">
        <f t="shared" si="231"/>
        <v>indie rock</v>
      </c>
      <c r="R2463" t="s">
        <v>8279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228"/>
        <v>1.1070833333333334</v>
      </c>
      <c r="O2464" s="7">
        <f t="shared" si="229"/>
        <v>28.880434782608695</v>
      </c>
      <c r="P2464" s="7" t="str">
        <f t="shared" si="230"/>
        <v>music</v>
      </c>
      <c r="Q2464" s="7" t="str">
        <f t="shared" si="231"/>
        <v>indie rock</v>
      </c>
      <c r="R2464" t="s">
        <v>8279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228"/>
        <v>1.1625000000000001</v>
      </c>
      <c r="O2465" s="7">
        <f t="shared" si="229"/>
        <v>31</v>
      </c>
      <c r="P2465" s="7" t="str">
        <f t="shared" si="230"/>
        <v>music</v>
      </c>
      <c r="Q2465" s="7" t="str">
        <f t="shared" si="231"/>
        <v>indie rock</v>
      </c>
      <c r="R2465" t="s">
        <v>8279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228"/>
        <v>1.111</v>
      </c>
      <c r="O2466" s="7">
        <f t="shared" si="229"/>
        <v>51.674418604651166</v>
      </c>
      <c r="P2466" s="7" t="str">
        <f t="shared" si="230"/>
        <v>music</v>
      </c>
      <c r="Q2466" s="7" t="str">
        <f t="shared" si="231"/>
        <v>indie rock</v>
      </c>
      <c r="R2466" t="s">
        <v>8279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228"/>
        <v>1.8014285714285714</v>
      </c>
      <c r="O2467" s="7">
        <f t="shared" si="229"/>
        <v>26.270833333333332</v>
      </c>
      <c r="P2467" s="7" t="str">
        <f t="shared" si="230"/>
        <v>music</v>
      </c>
      <c r="Q2467" s="7" t="str">
        <f t="shared" si="231"/>
        <v>indie rock</v>
      </c>
      <c r="R2467" t="s">
        <v>8279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228"/>
        <v>1</v>
      </c>
      <c r="O2468" s="7">
        <f t="shared" si="229"/>
        <v>48.07692307692308</v>
      </c>
      <c r="P2468" s="7" t="str">
        <f t="shared" si="230"/>
        <v>music</v>
      </c>
      <c r="Q2468" s="7" t="str">
        <f t="shared" si="231"/>
        <v>indie rock</v>
      </c>
      <c r="R2468" t="s">
        <v>8279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228"/>
        <v>1.1850000000000001</v>
      </c>
      <c r="O2469" s="7">
        <f t="shared" si="229"/>
        <v>27.558139534883722</v>
      </c>
      <c r="P2469" s="7" t="str">
        <f t="shared" si="230"/>
        <v>music</v>
      </c>
      <c r="Q2469" s="7" t="str">
        <f t="shared" si="231"/>
        <v>indie rock</v>
      </c>
      <c r="R2469" t="s">
        <v>8279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228"/>
        <v>1.0721700000000001</v>
      </c>
      <c r="O2470" s="7">
        <f t="shared" si="229"/>
        <v>36.97137931034483</v>
      </c>
      <c r="P2470" s="7" t="str">
        <f t="shared" si="230"/>
        <v>music</v>
      </c>
      <c r="Q2470" s="7" t="str">
        <f t="shared" si="231"/>
        <v>indie rock</v>
      </c>
      <c r="R2470" t="s">
        <v>8279</v>
      </c>
      <c r="S2470" s="13">
        <f t="shared" si="232"/>
        <v>41174.154178240744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228"/>
        <v>1.1366666666666667</v>
      </c>
      <c r="O2471" s="7">
        <f t="shared" si="229"/>
        <v>29.021276595744681</v>
      </c>
      <c r="P2471" s="7" t="str">
        <f t="shared" si="230"/>
        <v>music</v>
      </c>
      <c r="Q2471" s="7" t="str">
        <f t="shared" si="231"/>
        <v>indie rock</v>
      </c>
      <c r="R2471" t="s">
        <v>8279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228"/>
        <v>1.0316400000000001</v>
      </c>
      <c r="O2472" s="7">
        <f t="shared" si="229"/>
        <v>28.65666666666667</v>
      </c>
      <c r="P2472" s="7" t="str">
        <f t="shared" si="230"/>
        <v>music</v>
      </c>
      <c r="Q2472" s="7" t="str">
        <f t="shared" si="231"/>
        <v>indie rock</v>
      </c>
      <c r="R2472" t="s">
        <v>8279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228"/>
        <v>1.28</v>
      </c>
      <c r="O2473" s="7">
        <f t="shared" si="229"/>
        <v>37.647058823529413</v>
      </c>
      <c r="P2473" s="7" t="str">
        <f t="shared" si="230"/>
        <v>music</v>
      </c>
      <c r="Q2473" s="7" t="str">
        <f t="shared" si="231"/>
        <v>indie rock</v>
      </c>
      <c r="R2473" t="s">
        <v>8279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228"/>
        <v>1.3576026666666667</v>
      </c>
      <c r="O2474" s="7">
        <f t="shared" si="229"/>
        <v>97.904038461538462</v>
      </c>
      <c r="P2474" s="7" t="str">
        <f t="shared" si="230"/>
        <v>music</v>
      </c>
      <c r="Q2474" s="7" t="str">
        <f t="shared" si="231"/>
        <v>indie rock</v>
      </c>
      <c r="R2474" t="s">
        <v>8279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228"/>
        <v>1</v>
      </c>
      <c r="O2475" s="7">
        <f t="shared" si="229"/>
        <v>42.553191489361701</v>
      </c>
      <c r="P2475" s="7" t="str">
        <f t="shared" si="230"/>
        <v>music</v>
      </c>
      <c r="Q2475" s="7" t="str">
        <f t="shared" si="231"/>
        <v>indie rock</v>
      </c>
      <c r="R2475" t="s">
        <v>8279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228"/>
        <v>1.0000360000000001</v>
      </c>
      <c r="O2476" s="7">
        <f t="shared" si="229"/>
        <v>131.58368421052631</v>
      </c>
      <c r="P2476" s="7" t="str">
        <f t="shared" si="230"/>
        <v>music</v>
      </c>
      <c r="Q2476" s="7" t="str">
        <f t="shared" si="231"/>
        <v>indie rock</v>
      </c>
      <c r="R2476" t="s">
        <v>8279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228"/>
        <v>1.0471999999999999</v>
      </c>
      <c r="O2477" s="7">
        <f t="shared" si="229"/>
        <v>32.320987654320987</v>
      </c>
      <c r="P2477" s="7" t="str">
        <f t="shared" si="230"/>
        <v>music</v>
      </c>
      <c r="Q2477" s="7" t="str">
        <f t="shared" si="231"/>
        <v>indie rock</v>
      </c>
      <c r="R2477" t="s">
        <v>8279</v>
      </c>
      <c r="S2477" s="13">
        <f t="shared" si="232"/>
        <v>40310.287673611107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228"/>
        <v>1.050225</v>
      </c>
      <c r="O2478" s="7">
        <f t="shared" si="229"/>
        <v>61.103999999999999</v>
      </c>
      <c r="P2478" s="7" t="str">
        <f t="shared" si="230"/>
        <v>music</v>
      </c>
      <c r="Q2478" s="7" t="str">
        <f t="shared" si="231"/>
        <v>indie rock</v>
      </c>
      <c r="R2478" t="s">
        <v>8279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228"/>
        <v>1.7133333333333334</v>
      </c>
      <c r="O2479" s="7">
        <f t="shared" si="229"/>
        <v>31.341463414634145</v>
      </c>
      <c r="P2479" s="7" t="str">
        <f t="shared" si="230"/>
        <v>music</v>
      </c>
      <c r="Q2479" s="7" t="str">
        <f t="shared" si="231"/>
        <v>indie rock</v>
      </c>
      <c r="R2479" t="s">
        <v>8279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228"/>
        <v>1.2749999999999999</v>
      </c>
      <c r="O2480" s="7">
        <f t="shared" si="229"/>
        <v>129.1139240506329</v>
      </c>
      <c r="P2480" s="7" t="str">
        <f t="shared" si="230"/>
        <v>music</v>
      </c>
      <c r="Q2480" s="7" t="str">
        <f t="shared" si="231"/>
        <v>indie rock</v>
      </c>
      <c r="R2480" t="s">
        <v>8279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228"/>
        <v>1.3344333333333334</v>
      </c>
      <c r="O2481" s="7">
        <f t="shared" si="229"/>
        <v>25.020624999999999</v>
      </c>
      <c r="P2481" s="7" t="str">
        <f t="shared" si="230"/>
        <v>music</v>
      </c>
      <c r="Q2481" s="7" t="str">
        <f t="shared" si="231"/>
        <v>indie rock</v>
      </c>
      <c r="R2481" t="s">
        <v>8279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228"/>
        <v>1</v>
      </c>
      <c r="O2482" s="7">
        <f t="shared" si="229"/>
        <v>250</v>
      </c>
      <c r="P2482" s="7" t="str">
        <f t="shared" si="230"/>
        <v>music</v>
      </c>
      <c r="Q2482" s="7" t="str">
        <f t="shared" si="231"/>
        <v>indie rock</v>
      </c>
      <c r="R2482" t="s">
        <v>8279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228"/>
        <v>1.1291099999999998</v>
      </c>
      <c r="O2483" s="7">
        <f t="shared" si="229"/>
        <v>47.541473684210523</v>
      </c>
      <c r="P2483" s="7" t="str">
        <f t="shared" si="230"/>
        <v>music</v>
      </c>
      <c r="Q2483" s="7" t="str">
        <f t="shared" si="231"/>
        <v>indie rock</v>
      </c>
      <c r="R2483" t="s">
        <v>8279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228"/>
        <v>1.0009999999999999</v>
      </c>
      <c r="O2484" s="7">
        <f t="shared" si="229"/>
        <v>40.04</v>
      </c>
      <c r="P2484" s="7" t="str">
        <f t="shared" si="230"/>
        <v>music</v>
      </c>
      <c r="Q2484" s="7" t="str">
        <f t="shared" si="231"/>
        <v>indie rock</v>
      </c>
      <c r="R2484" t="s">
        <v>8279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228"/>
        <v>1.1372727272727272</v>
      </c>
      <c r="O2485" s="7">
        <f t="shared" si="229"/>
        <v>65.84210526315789</v>
      </c>
      <c r="P2485" s="7" t="str">
        <f t="shared" si="230"/>
        <v>music</v>
      </c>
      <c r="Q2485" s="7" t="str">
        <f t="shared" si="231"/>
        <v>indie rock</v>
      </c>
      <c r="R2485" t="s">
        <v>8279</v>
      </c>
      <c r="S2485" s="13">
        <f t="shared" si="232"/>
        <v>40970.750034722223</v>
      </c>
      <c r="T2485" s="13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228"/>
        <v>1.1931742857142855</v>
      </c>
      <c r="O2486" s="7">
        <f t="shared" si="229"/>
        <v>46.401222222222216</v>
      </c>
      <c r="P2486" s="7" t="str">
        <f t="shared" si="230"/>
        <v>music</v>
      </c>
      <c r="Q2486" s="7" t="str">
        <f t="shared" si="231"/>
        <v>indie rock</v>
      </c>
      <c r="R2486" t="s">
        <v>8279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228"/>
        <v>1.0325</v>
      </c>
      <c r="O2487" s="7">
        <f t="shared" si="229"/>
        <v>50.365853658536587</v>
      </c>
      <c r="P2487" s="7" t="str">
        <f t="shared" si="230"/>
        <v>music</v>
      </c>
      <c r="Q2487" s="7" t="str">
        <f t="shared" si="231"/>
        <v>indie rock</v>
      </c>
      <c r="R2487" t="s">
        <v>8279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228"/>
        <v>2.6566666666666667</v>
      </c>
      <c r="O2488" s="7">
        <f t="shared" si="229"/>
        <v>26.566666666666666</v>
      </c>
      <c r="P2488" s="7" t="str">
        <f t="shared" si="230"/>
        <v>music</v>
      </c>
      <c r="Q2488" s="7" t="str">
        <f t="shared" si="231"/>
        <v>indie rock</v>
      </c>
      <c r="R2488" t="s">
        <v>8279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228"/>
        <v>1.0005066666666667</v>
      </c>
      <c r="O2489" s="7">
        <f t="shared" si="229"/>
        <v>39.493684210526318</v>
      </c>
      <c r="P2489" s="7" t="str">
        <f t="shared" si="230"/>
        <v>music</v>
      </c>
      <c r="Q2489" s="7" t="str">
        <f t="shared" si="231"/>
        <v>indie rock</v>
      </c>
      <c r="R2489" t="s">
        <v>8279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228"/>
        <v>1.0669999999999999</v>
      </c>
      <c r="O2490" s="7">
        <f t="shared" si="229"/>
        <v>49.246153846153845</v>
      </c>
      <c r="P2490" s="7" t="str">
        <f t="shared" si="230"/>
        <v>music</v>
      </c>
      <c r="Q2490" s="7" t="str">
        <f t="shared" si="231"/>
        <v>indie rock</v>
      </c>
      <c r="R2490" t="s">
        <v>8279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228"/>
        <v>1.3367142857142857</v>
      </c>
      <c r="O2491" s="7">
        <f t="shared" si="229"/>
        <v>62.38</v>
      </c>
      <c r="P2491" s="7" t="str">
        <f t="shared" si="230"/>
        <v>music</v>
      </c>
      <c r="Q2491" s="7" t="str">
        <f t="shared" si="231"/>
        <v>indie rock</v>
      </c>
      <c r="R2491" t="s">
        <v>8279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228"/>
        <v>1.214</v>
      </c>
      <c r="O2492" s="7">
        <f t="shared" si="229"/>
        <v>37.9375</v>
      </c>
      <c r="P2492" s="7" t="str">
        <f t="shared" si="230"/>
        <v>music</v>
      </c>
      <c r="Q2492" s="7" t="str">
        <f t="shared" si="231"/>
        <v>indie rock</v>
      </c>
      <c r="R2492" t="s">
        <v>8279</v>
      </c>
      <c r="S2492" s="13">
        <f t="shared" si="232"/>
        <v>41023.227731481486</v>
      </c>
      <c r="T2492" s="13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228"/>
        <v>1.032</v>
      </c>
      <c r="O2493" s="7">
        <f t="shared" si="229"/>
        <v>51.6</v>
      </c>
      <c r="P2493" s="7" t="str">
        <f t="shared" si="230"/>
        <v>music</v>
      </c>
      <c r="Q2493" s="7" t="str">
        <f t="shared" si="231"/>
        <v>indie rock</v>
      </c>
      <c r="R2493" t="s">
        <v>8279</v>
      </c>
      <c r="S2493" s="13">
        <f t="shared" si="232"/>
        <v>40542.839282407411</v>
      </c>
      <c r="T2493" s="13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228"/>
        <v>1.25</v>
      </c>
      <c r="O2494" s="7">
        <f t="shared" si="229"/>
        <v>27.777777777777779</v>
      </c>
      <c r="P2494" s="7" t="str">
        <f t="shared" si="230"/>
        <v>music</v>
      </c>
      <c r="Q2494" s="7" t="str">
        <f t="shared" si="231"/>
        <v>indie rock</v>
      </c>
      <c r="R2494" t="s">
        <v>8279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228"/>
        <v>1.2869999999999999</v>
      </c>
      <c r="O2495" s="7">
        <f t="shared" si="229"/>
        <v>99.382239382239376</v>
      </c>
      <c r="P2495" s="7" t="str">
        <f t="shared" si="230"/>
        <v>music</v>
      </c>
      <c r="Q2495" s="7" t="str">
        <f t="shared" si="231"/>
        <v>indie rock</v>
      </c>
      <c r="R2495" t="s">
        <v>8279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228"/>
        <v>1.0100533333333332</v>
      </c>
      <c r="O2496" s="7">
        <f t="shared" si="229"/>
        <v>38.848205128205123</v>
      </c>
      <c r="P2496" s="7" t="str">
        <f t="shared" si="230"/>
        <v>music</v>
      </c>
      <c r="Q2496" s="7" t="str">
        <f t="shared" si="231"/>
        <v>indie rock</v>
      </c>
      <c r="R2496" t="s">
        <v>8279</v>
      </c>
      <c r="S2496" s="13">
        <f t="shared" si="232"/>
        <v>41022.645185185189</v>
      </c>
      <c r="T2496" s="13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228"/>
        <v>1.2753666666666665</v>
      </c>
      <c r="O2497" s="7">
        <f t="shared" si="229"/>
        <v>45.548809523809524</v>
      </c>
      <c r="P2497" s="7" t="str">
        <f t="shared" si="230"/>
        <v>music</v>
      </c>
      <c r="Q2497" s="7" t="str">
        <f t="shared" si="231"/>
        <v>indie rock</v>
      </c>
      <c r="R2497" t="s">
        <v>8279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ref="N2498:N2561" si="234">E2498/D2498</f>
        <v>1</v>
      </c>
      <c r="O2498" s="7">
        <f t="shared" ref="O2498:O2561" si="235">E2498/L2498</f>
        <v>600</v>
      </c>
      <c r="P2498" s="7" t="str">
        <f t="shared" si="230"/>
        <v>music</v>
      </c>
      <c r="Q2498" s="7" t="str">
        <f t="shared" si="231"/>
        <v>indie rock</v>
      </c>
      <c r="R2498" t="s">
        <v>8279</v>
      </c>
      <c r="S2498" s="13">
        <f t="shared" si="232"/>
        <v>41327.996435185181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si="234"/>
        <v>1.127715</v>
      </c>
      <c r="O2499" s="7">
        <f t="shared" si="235"/>
        <v>80.551071428571419</v>
      </c>
      <c r="P2499" s="7" t="str">
        <f t="shared" ref="P2499:P2562" si="236">LEFT(R2499, SEARCH("/",R2499)-1)</f>
        <v>music</v>
      </c>
      <c r="Q2499" s="7" t="str">
        <f t="shared" ref="Q2499:Q2562" si="237">RIGHT(R2499,LEN(R2499)-SEARCH("/",R2499))</f>
        <v>indie rock</v>
      </c>
      <c r="R2499" t="s">
        <v>8279</v>
      </c>
      <c r="S2499" s="13">
        <f t="shared" ref="S2499:S2562" si="238">J2499/(60*60*24)+DATE(1970,1,1)</f>
        <v>40730.878912037035</v>
      </c>
      <c r="T2499" s="13">
        <f t="shared" ref="T2499:T2562" si="239">I2499/(60*60*24)+DATE(1970,1,1)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234"/>
        <v>1.056</v>
      </c>
      <c r="O2500" s="7">
        <f t="shared" si="235"/>
        <v>52.8</v>
      </c>
      <c r="P2500" s="7" t="str">
        <f t="shared" si="236"/>
        <v>music</v>
      </c>
      <c r="Q2500" s="7" t="str">
        <f t="shared" si="237"/>
        <v>indie rock</v>
      </c>
      <c r="R2500" t="s">
        <v>8279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234"/>
        <v>2.0262500000000001</v>
      </c>
      <c r="O2501" s="7">
        <f t="shared" si="235"/>
        <v>47.676470588235297</v>
      </c>
      <c r="P2501" s="7" t="str">
        <f t="shared" si="236"/>
        <v>music</v>
      </c>
      <c r="Q2501" s="7" t="str">
        <f t="shared" si="237"/>
        <v>indie rock</v>
      </c>
      <c r="R2501" t="s">
        <v>8279</v>
      </c>
      <c r="S2501" s="13">
        <f t="shared" si="238"/>
        <v>41226.648576388892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234"/>
        <v>1.1333333333333333</v>
      </c>
      <c r="O2502" s="7">
        <f t="shared" si="235"/>
        <v>23.448275862068964</v>
      </c>
      <c r="P2502" s="7" t="str">
        <f t="shared" si="236"/>
        <v>music</v>
      </c>
      <c r="Q2502" s="7" t="str">
        <f t="shared" si="237"/>
        <v>indie rock</v>
      </c>
      <c r="R2502" t="s">
        <v>8279</v>
      </c>
      <c r="S2502" s="13">
        <f t="shared" si="238"/>
        <v>41053.772858796292</v>
      </c>
      <c r="T2502" s="13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234"/>
        <v>2.5545454545454545E-2</v>
      </c>
      <c r="O2503" s="7">
        <f t="shared" si="235"/>
        <v>40.142857142857146</v>
      </c>
      <c r="P2503" s="7" t="str">
        <f t="shared" si="236"/>
        <v>food</v>
      </c>
      <c r="Q2503" s="7" t="str">
        <f t="shared" si="237"/>
        <v>restaurants</v>
      </c>
      <c r="R2503" t="s">
        <v>8299</v>
      </c>
      <c r="S2503" s="13">
        <f t="shared" si="238"/>
        <v>42244.776666666672</v>
      </c>
      <c r="T2503" s="13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234"/>
        <v>7.8181818181818181E-4</v>
      </c>
      <c r="O2504" s="7">
        <f t="shared" si="235"/>
        <v>17.2</v>
      </c>
      <c r="P2504" s="7" t="str">
        <f t="shared" si="236"/>
        <v>food</v>
      </c>
      <c r="Q2504" s="7" t="str">
        <f t="shared" si="237"/>
        <v>restaurants</v>
      </c>
      <c r="R2504" t="s">
        <v>8299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234"/>
        <v>0</v>
      </c>
      <c r="O2505" s="7" t="e">
        <f t="shared" si="235"/>
        <v>#DIV/0!</v>
      </c>
      <c r="P2505" s="7" t="str">
        <f t="shared" si="236"/>
        <v>food</v>
      </c>
      <c r="Q2505" s="7" t="str">
        <f t="shared" si="237"/>
        <v>restaurants</v>
      </c>
      <c r="R2505" t="s">
        <v>8299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234"/>
        <v>0</v>
      </c>
      <c r="O2506" s="7" t="e">
        <f t="shared" si="235"/>
        <v>#DIV/0!</v>
      </c>
      <c r="P2506" s="7" t="str">
        <f t="shared" si="236"/>
        <v>food</v>
      </c>
      <c r="Q2506" s="7" t="str">
        <f t="shared" si="237"/>
        <v>restaurants</v>
      </c>
      <c r="R2506" t="s">
        <v>8299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234"/>
        <v>0</v>
      </c>
      <c r="O2507" s="7" t="e">
        <f t="shared" si="235"/>
        <v>#DIV/0!</v>
      </c>
      <c r="P2507" s="7" t="str">
        <f t="shared" si="236"/>
        <v>food</v>
      </c>
      <c r="Q2507" s="7" t="str">
        <f t="shared" si="237"/>
        <v>restaurants</v>
      </c>
      <c r="R2507" t="s">
        <v>8299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234"/>
        <v>6.0000000000000001E-3</v>
      </c>
      <c r="O2508" s="7">
        <f t="shared" si="235"/>
        <v>15</v>
      </c>
      <c r="P2508" s="7" t="str">
        <f t="shared" si="236"/>
        <v>food</v>
      </c>
      <c r="Q2508" s="7" t="str">
        <f t="shared" si="237"/>
        <v>restaurants</v>
      </c>
      <c r="R2508" t="s">
        <v>8299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234"/>
        <v>0</v>
      </c>
      <c r="O2509" s="7" t="e">
        <f t="shared" si="235"/>
        <v>#DIV/0!</v>
      </c>
      <c r="P2509" s="7" t="str">
        <f t="shared" si="236"/>
        <v>food</v>
      </c>
      <c r="Q2509" s="7" t="str">
        <f t="shared" si="237"/>
        <v>restaurants</v>
      </c>
      <c r="R2509" t="s">
        <v>8299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234"/>
        <v>0</v>
      </c>
      <c r="O2510" s="7" t="e">
        <f t="shared" si="235"/>
        <v>#DIV/0!</v>
      </c>
      <c r="P2510" s="7" t="str">
        <f t="shared" si="236"/>
        <v>food</v>
      </c>
      <c r="Q2510" s="7" t="str">
        <f t="shared" si="237"/>
        <v>restaurants</v>
      </c>
      <c r="R2510" t="s">
        <v>8299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234"/>
        <v>1.0526315789473684E-2</v>
      </c>
      <c r="O2511" s="7">
        <f t="shared" si="235"/>
        <v>35.714285714285715</v>
      </c>
      <c r="P2511" s="7" t="str">
        <f t="shared" si="236"/>
        <v>food</v>
      </c>
      <c r="Q2511" s="7" t="str">
        <f t="shared" si="237"/>
        <v>restaurants</v>
      </c>
      <c r="R2511" t="s">
        <v>8299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234"/>
        <v>1.5E-3</v>
      </c>
      <c r="O2512" s="7">
        <f t="shared" si="235"/>
        <v>37.5</v>
      </c>
      <c r="P2512" s="7" t="str">
        <f t="shared" si="236"/>
        <v>food</v>
      </c>
      <c r="Q2512" s="7" t="str">
        <f t="shared" si="237"/>
        <v>restaurants</v>
      </c>
      <c r="R2512" t="s">
        <v>8299</v>
      </c>
      <c r="S2512" s="13">
        <f t="shared" si="238"/>
        <v>42078.997361111113</v>
      </c>
      <c r="T2512" s="13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234"/>
        <v>0</v>
      </c>
      <c r="O2513" s="7" t="e">
        <f t="shared" si="235"/>
        <v>#DIV/0!</v>
      </c>
      <c r="P2513" s="7" t="str">
        <f t="shared" si="236"/>
        <v>food</v>
      </c>
      <c r="Q2513" s="7" t="str">
        <f t="shared" si="237"/>
        <v>restaurants</v>
      </c>
      <c r="R2513" t="s">
        <v>8299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234"/>
        <v>0</v>
      </c>
      <c r="O2514" s="7" t="e">
        <f t="shared" si="235"/>
        <v>#DIV/0!</v>
      </c>
      <c r="P2514" s="7" t="str">
        <f t="shared" si="236"/>
        <v>food</v>
      </c>
      <c r="Q2514" s="7" t="str">
        <f t="shared" si="237"/>
        <v>restaurants</v>
      </c>
      <c r="R2514" t="s">
        <v>8299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234"/>
        <v>0</v>
      </c>
      <c r="O2515" s="7" t="e">
        <f t="shared" si="235"/>
        <v>#DIV/0!</v>
      </c>
      <c r="P2515" s="7" t="str">
        <f t="shared" si="236"/>
        <v>food</v>
      </c>
      <c r="Q2515" s="7" t="str">
        <f t="shared" si="237"/>
        <v>restaurants</v>
      </c>
      <c r="R2515" t="s">
        <v>8299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234"/>
        <v>1.7500000000000002E-2</v>
      </c>
      <c r="O2516" s="7">
        <f t="shared" si="235"/>
        <v>52.5</v>
      </c>
      <c r="P2516" s="7" t="str">
        <f t="shared" si="236"/>
        <v>food</v>
      </c>
      <c r="Q2516" s="7" t="str">
        <f t="shared" si="237"/>
        <v>restaurants</v>
      </c>
      <c r="R2516" t="s">
        <v>8299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234"/>
        <v>0.186</v>
      </c>
      <c r="O2517" s="7">
        <f t="shared" si="235"/>
        <v>77.5</v>
      </c>
      <c r="P2517" s="7" t="str">
        <f t="shared" si="236"/>
        <v>food</v>
      </c>
      <c r="Q2517" s="7" t="str">
        <f t="shared" si="237"/>
        <v>restaurants</v>
      </c>
      <c r="R2517" t="s">
        <v>8299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234"/>
        <v>0</v>
      </c>
      <c r="O2518" s="7" t="e">
        <f t="shared" si="235"/>
        <v>#DIV/0!</v>
      </c>
      <c r="P2518" s="7" t="str">
        <f t="shared" si="236"/>
        <v>food</v>
      </c>
      <c r="Q2518" s="7" t="str">
        <f t="shared" si="237"/>
        <v>restaurants</v>
      </c>
      <c r="R2518" t="s">
        <v>8299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234"/>
        <v>9.8166666666666666E-2</v>
      </c>
      <c r="O2519" s="7">
        <f t="shared" si="235"/>
        <v>53.545454545454547</v>
      </c>
      <c r="P2519" s="7" t="str">
        <f t="shared" si="236"/>
        <v>food</v>
      </c>
      <c r="Q2519" s="7" t="str">
        <f t="shared" si="237"/>
        <v>restaurants</v>
      </c>
      <c r="R2519" t="s">
        <v>8299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234"/>
        <v>0</v>
      </c>
      <c r="O2520" s="7" t="e">
        <f t="shared" si="235"/>
        <v>#DIV/0!</v>
      </c>
      <c r="P2520" s="7" t="str">
        <f t="shared" si="236"/>
        <v>food</v>
      </c>
      <c r="Q2520" s="7" t="str">
        <f t="shared" si="237"/>
        <v>restaurants</v>
      </c>
      <c r="R2520" t="s">
        <v>8299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234"/>
        <v>4.3333333333333331E-4</v>
      </c>
      <c r="O2521" s="7">
        <f t="shared" si="235"/>
        <v>16.25</v>
      </c>
      <c r="P2521" s="7" t="str">
        <f t="shared" si="236"/>
        <v>food</v>
      </c>
      <c r="Q2521" s="7" t="str">
        <f t="shared" si="237"/>
        <v>restaurants</v>
      </c>
      <c r="R2521" t="s">
        <v>8299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234"/>
        <v>0</v>
      </c>
      <c r="O2522" s="7" t="e">
        <f t="shared" si="235"/>
        <v>#DIV/0!</v>
      </c>
      <c r="P2522" s="7" t="str">
        <f t="shared" si="236"/>
        <v>food</v>
      </c>
      <c r="Q2522" s="7" t="str">
        <f t="shared" si="237"/>
        <v>restaurants</v>
      </c>
      <c r="R2522" t="s">
        <v>8299</v>
      </c>
      <c r="S2522" s="13">
        <f t="shared" si="238"/>
        <v>42612.600520833337</v>
      </c>
      <c r="T2522" s="13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234"/>
        <v>1.0948792000000001</v>
      </c>
      <c r="O2523" s="7">
        <f t="shared" si="235"/>
        <v>103.68174242424243</v>
      </c>
      <c r="P2523" s="7" t="str">
        <f t="shared" si="236"/>
        <v>music</v>
      </c>
      <c r="Q2523" s="7" t="str">
        <f t="shared" si="237"/>
        <v>classical music</v>
      </c>
      <c r="R2523" t="s">
        <v>8300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234"/>
        <v>1</v>
      </c>
      <c r="O2524" s="7">
        <f t="shared" si="235"/>
        <v>185.18518518518519</v>
      </c>
      <c r="P2524" s="7" t="str">
        <f t="shared" si="236"/>
        <v>music</v>
      </c>
      <c r="Q2524" s="7" t="str">
        <f t="shared" si="237"/>
        <v>classical music</v>
      </c>
      <c r="R2524" t="s">
        <v>8300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234"/>
        <v>1.5644444444444445</v>
      </c>
      <c r="O2525" s="7">
        <f t="shared" si="235"/>
        <v>54.153846153846153</v>
      </c>
      <c r="P2525" s="7" t="str">
        <f t="shared" si="236"/>
        <v>music</v>
      </c>
      <c r="Q2525" s="7" t="str">
        <f t="shared" si="237"/>
        <v>classical music</v>
      </c>
      <c r="R2525" t="s">
        <v>8300</v>
      </c>
      <c r="S2525" s="13">
        <f t="shared" si="238"/>
        <v>41930.975601851853</v>
      </c>
      <c r="T2525" s="13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234"/>
        <v>1.016</v>
      </c>
      <c r="O2526" s="7">
        <f t="shared" si="235"/>
        <v>177.2093023255814</v>
      </c>
      <c r="P2526" s="7" t="str">
        <f t="shared" si="236"/>
        <v>music</v>
      </c>
      <c r="Q2526" s="7" t="str">
        <f t="shared" si="237"/>
        <v>classical music</v>
      </c>
      <c r="R2526" t="s">
        <v>8300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234"/>
        <v>1.00325</v>
      </c>
      <c r="O2527" s="7">
        <f t="shared" si="235"/>
        <v>100.325</v>
      </c>
      <c r="P2527" s="7" t="str">
        <f t="shared" si="236"/>
        <v>music</v>
      </c>
      <c r="Q2527" s="7" t="str">
        <f t="shared" si="237"/>
        <v>classical music</v>
      </c>
      <c r="R2527" t="s">
        <v>8300</v>
      </c>
      <c r="S2527" s="13">
        <f t="shared" si="238"/>
        <v>41058.844571759255</v>
      </c>
      <c r="T2527" s="13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234"/>
        <v>1.1294999999999999</v>
      </c>
      <c r="O2528" s="7">
        <f t="shared" si="235"/>
        <v>136.90909090909091</v>
      </c>
      <c r="P2528" s="7" t="str">
        <f t="shared" si="236"/>
        <v>music</v>
      </c>
      <c r="Q2528" s="7" t="str">
        <f t="shared" si="237"/>
        <v>classical music</v>
      </c>
      <c r="R2528" t="s">
        <v>8300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234"/>
        <v>1.02125</v>
      </c>
      <c r="O2529" s="7">
        <f t="shared" si="235"/>
        <v>57.535211267605632</v>
      </c>
      <c r="P2529" s="7" t="str">
        <f t="shared" si="236"/>
        <v>music</v>
      </c>
      <c r="Q2529" s="7" t="str">
        <f t="shared" si="237"/>
        <v>classical music</v>
      </c>
      <c r="R2529" t="s">
        <v>8300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234"/>
        <v>1.0724974999999999</v>
      </c>
      <c r="O2530" s="7">
        <f t="shared" si="235"/>
        <v>52.962839506172834</v>
      </c>
      <c r="P2530" s="7" t="str">
        <f t="shared" si="236"/>
        <v>music</v>
      </c>
      <c r="Q2530" s="7" t="str">
        <f t="shared" si="237"/>
        <v>classical music</v>
      </c>
      <c r="R2530" t="s">
        <v>8300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234"/>
        <v>1.0428333333333333</v>
      </c>
      <c r="O2531" s="7">
        <f t="shared" si="235"/>
        <v>82.328947368421055</v>
      </c>
      <c r="P2531" s="7" t="str">
        <f t="shared" si="236"/>
        <v>music</v>
      </c>
      <c r="Q2531" s="7" t="str">
        <f t="shared" si="237"/>
        <v>classical music</v>
      </c>
      <c r="R2531" t="s">
        <v>8300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234"/>
        <v>1</v>
      </c>
      <c r="O2532" s="7">
        <f t="shared" si="235"/>
        <v>135.41666666666666</v>
      </c>
      <c r="P2532" s="7" t="str">
        <f t="shared" si="236"/>
        <v>music</v>
      </c>
      <c r="Q2532" s="7" t="str">
        <f t="shared" si="237"/>
        <v>classical music</v>
      </c>
      <c r="R2532" t="s">
        <v>8300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234"/>
        <v>1.004</v>
      </c>
      <c r="O2533" s="7">
        <f t="shared" si="235"/>
        <v>74.06557377049181</v>
      </c>
      <c r="P2533" s="7" t="str">
        <f t="shared" si="236"/>
        <v>music</v>
      </c>
      <c r="Q2533" s="7" t="str">
        <f t="shared" si="237"/>
        <v>classical music</v>
      </c>
      <c r="R2533" t="s">
        <v>8300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234"/>
        <v>1.26125</v>
      </c>
      <c r="O2534" s="7">
        <f t="shared" si="235"/>
        <v>84.083333333333329</v>
      </c>
      <c r="P2534" s="7" t="str">
        <f t="shared" si="236"/>
        <v>music</v>
      </c>
      <c r="Q2534" s="7" t="str">
        <f t="shared" si="237"/>
        <v>classical music</v>
      </c>
      <c r="R2534" t="s">
        <v>8300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234"/>
        <v>1.1066666666666667</v>
      </c>
      <c r="O2535" s="7">
        <f t="shared" si="235"/>
        <v>61.029411764705884</v>
      </c>
      <c r="P2535" s="7" t="str">
        <f t="shared" si="236"/>
        <v>music</v>
      </c>
      <c r="Q2535" s="7" t="str">
        <f t="shared" si="237"/>
        <v>classical music</v>
      </c>
      <c r="R2535" t="s">
        <v>8300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234"/>
        <v>1.05</v>
      </c>
      <c r="O2536" s="7">
        <f t="shared" si="235"/>
        <v>150</v>
      </c>
      <c r="P2536" s="7" t="str">
        <f t="shared" si="236"/>
        <v>music</v>
      </c>
      <c r="Q2536" s="7" t="str">
        <f t="shared" si="237"/>
        <v>classical music</v>
      </c>
      <c r="R2536" t="s">
        <v>8300</v>
      </c>
      <c r="S2536" s="13">
        <f t="shared" si="238"/>
        <v>40127.700370370367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234"/>
        <v>1.03775</v>
      </c>
      <c r="O2537" s="7">
        <f t="shared" si="235"/>
        <v>266.08974358974359</v>
      </c>
      <c r="P2537" s="7" t="str">
        <f t="shared" si="236"/>
        <v>music</v>
      </c>
      <c r="Q2537" s="7" t="str">
        <f t="shared" si="237"/>
        <v>classical music</v>
      </c>
      <c r="R2537" t="s">
        <v>8300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234"/>
        <v>1.1599999999999999</v>
      </c>
      <c r="O2538" s="7">
        <f t="shared" si="235"/>
        <v>7.25</v>
      </c>
      <c r="P2538" s="7" t="str">
        <f t="shared" si="236"/>
        <v>music</v>
      </c>
      <c r="Q2538" s="7" t="str">
        <f t="shared" si="237"/>
        <v>classical music</v>
      </c>
      <c r="R2538" t="s">
        <v>8300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234"/>
        <v>1.1000000000000001</v>
      </c>
      <c r="O2539" s="7">
        <f t="shared" si="235"/>
        <v>100</v>
      </c>
      <c r="P2539" s="7" t="str">
        <f t="shared" si="236"/>
        <v>music</v>
      </c>
      <c r="Q2539" s="7" t="str">
        <f t="shared" si="237"/>
        <v>classical music</v>
      </c>
      <c r="R2539" t="s">
        <v>8300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234"/>
        <v>1.130176111111111</v>
      </c>
      <c r="O2540" s="7">
        <f t="shared" si="235"/>
        <v>109.96308108108107</v>
      </c>
      <c r="P2540" s="7" t="str">
        <f t="shared" si="236"/>
        <v>music</v>
      </c>
      <c r="Q2540" s="7" t="str">
        <f t="shared" si="237"/>
        <v>classical music</v>
      </c>
      <c r="R2540" t="s">
        <v>8300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234"/>
        <v>1.0024999999999999</v>
      </c>
      <c r="O2541" s="7">
        <f t="shared" si="235"/>
        <v>169.91525423728814</v>
      </c>
      <c r="P2541" s="7" t="str">
        <f t="shared" si="236"/>
        <v>music</v>
      </c>
      <c r="Q2541" s="7" t="str">
        <f t="shared" si="237"/>
        <v>classical music</v>
      </c>
      <c r="R2541" t="s">
        <v>8300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234"/>
        <v>1.034</v>
      </c>
      <c r="O2542" s="7">
        <f t="shared" si="235"/>
        <v>95.740740740740748</v>
      </c>
      <c r="P2542" s="7" t="str">
        <f t="shared" si="236"/>
        <v>music</v>
      </c>
      <c r="Q2542" s="7" t="str">
        <f t="shared" si="237"/>
        <v>classical music</v>
      </c>
      <c r="R2542" t="s">
        <v>8300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234"/>
        <v>1.0702857142857143</v>
      </c>
      <c r="O2543" s="7">
        <f t="shared" si="235"/>
        <v>59.460317460317462</v>
      </c>
      <c r="P2543" s="7" t="str">
        <f t="shared" si="236"/>
        <v>music</v>
      </c>
      <c r="Q2543" s="7" t="str">
        <f t="shared" si="237"/>
        <v>classical music</v>
      </c>
      <c r="R2543" t="s">
        <v>8300</v>
      </c>
      <c r="S2543" s="13">
        <f t="shared" si="238"/>
        <v>41483.449282407411</v>
      </c>
      <c r="T2543" s="13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234"/>
        <v>1.0357142857142858</v>
      </c>
      <c r="O2544" s="7">
        <f t="shared" si="235"/>
        <v>55.769230769230766</v>
      </c>
      <c r="P2544" s="7" t="str">
        <f t="shared" si="236"/>
        <v>music</v>
      </c>
      <c r="Q2544" s="7" t="str">
        <f t="shared" si="237"/>
        <v>classical music</v>
      </c>
      <c r="R2544" t="s">
        <v>8300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234"/>
        <v>1.5640000000000001</v>
      </c>
      <c r="O2545" s="7">
        <f t="shared" si="235"/>
        <v>30.076923076923077</v>
      </c>
      <c r="P2545" s="7" t="str">
        <f t="shared" si="236"/>
        <v>music</v>
      </c>
      <c r="Q2545" s="7" t="str">
        <f t="shared" si="237"/>
        <v>classical music</v>
      </c>
      <c r="R2545" t="s">
        <v>8300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234"/>
        <v>1.0082</v>
      </c>
      <c r="O2546" s="7">
        <f t="shared" si="235"/>
        <v>88.438596491228068</v>
      </c>
      <c r="P2546" s="7" t="str">
        <f t="shared" si="236"/>
        <v>music</v>
      </c>
      <c r="Q2546" s="7" t="str">
        <f t="shared" si="237"/>
        <v>classical music</v>
      </c>
      <c r="R2546" t="s">
        <v>8300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234"/>
        <v>1.9530000000000001</v>
      </c>
      <c r="O2547" s="7">
        <f t="shared" si="235"/>
        <v>64.032786885245898</v>
      </c>
      <c r="P2547" s="7" t="str">
        <f t="shared" si="236"/>
        <v>music</v>
      </c>
      <c r="Q2547" s="7" t="str">
        <f t="shared" si="237"/>
        <v>classical music</v>
      </c>
      <c r="R2547" t="s">
        <v>8300</v>
      </c>
      <c r="S2547" s="13">
        <f t="shared" si="238"/>
        <v>42027.138171296298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234"/>
        <v>1.1171428571428572</v>
      </c>
      <c r="O2548" s="7">
        <f t="shared" si="235"/>
        <v>60.153846153846153</v>
      </c>
      <c r="P2548" s="7" t="str">
        <f t="shared" si="236"/>
        <v>music</v>
      </c>
      <c r="Q2548" s="7" t="str">
        <f t="shared" si="237"/>
        <v>classical music</v>
      </c>
      <c r="R2548" t="s">
        <v>8300</v>
      </c>
      <c r="S2548" s="13">
        <f t="shared" si="238"/>
        <v>41524.858553240745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234"/>
        <v>1.1985454545454546</v>
      </c>
      <c r="O2549" s="7">
        <f t="shared" si="235"/>
        <v>49.194029850746269</v>
      </c>
      <c r="P2549" s="7" t="str">
        <f t="shared" si="236"/>
        <v>music</v>
      </c>
      <c r="Q2549" s="7" t="str">
        <f t="shared" si="237"/>
        <v>classical music</v>
      </c>
      <c r="R2549" t="s">
        <v>8300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234"/>
        <v>1.0185</v>
      </c>
      <c r="O2550" s="7">
        <f t="shared" si="235"/>
        <v>165.16216216216216</v>
      </c>
      <c r="P2550" s="7" t="str">
        <f t="shared" si="236"/>
        <v>music</v>
      </c>
      <c r="Q2550" s="7" t="str">
        <f t="shared" si="237"/>
        <v>classical music</v>
      </c>
      <c r="R2550" t="s">
        <v>8300</v>
      </c>
      <c r="S2550" s="13">
        <f t="shared" si="238"/>
        <v>42618.625428240739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234"/>
        <v>1.0280254777070064</v>
      </c>
      <c r="O2551" s="7">
        <f t="shared" si="235"/>
        <v>43.621621621621621</v>
      </c>
      <c r="P2551" s="7" t="str">
        <f t="shared" si="236"/>
        <v>music</v>
      </c>
      <c r="Q2551" s="7" t="str">
        <f t="shared" si="237"/>
        <v>classical music</v>
      </c>
      <c r="R2551" t="s">
        <v>8300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234"/>
        <v>1.0084615384615385</v>
      </c>
      <c r="O2552" s="7">
        <f t="shared" si="235"/>
        <v>43.7</v>
      </c>
      <c r="P2552" s="7" t="str">
        <f t="shared" si="236"/>
        <v>music</v>
      </c>
      <c r="Q2552" s="7" t="str">
        <f t="shared" si="237"/>
        <v>classical music</v>
      </c>
      <c r="R2552" t="s">
        <v>8300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234"/>
        <v>1.0273469387755103</v>
      </c>
      <c r="O2553" s="7">
        <f t="shared" si="235"/>
        <v>67.419642857142861</v>
      </c>
      <c r="P2553" s="7" t="str">
        <f t="shared" si="236"/>
        <v>music</v>
      </c>
      <c r="Q2553" s="7" t="str">
        <f t="shared" si="237"/>
        <v>classical music</v>
      </c>
      <c r="R2553" t="s">
        <v>8300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234"/>
        <v>1.0649999999999999</v>
      </c>
      <c r="O2554" s="7">
        <f t="shared" si="235"/>
        <v>177.5</v>
      </c>
      <c r="P2554" s="7" t="str">
        <f t="shared" si="236"/>
        <v>music</v>
      </c>
      <c r="Q2554" s="7" t="str">
        <f t="shared" si="237"/>
        <v>classical music</v>
      </c>
      <c r="R2554" t="s">
        <v>8300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234"/>
        <v>1.5553333333333332</v>
      </c>
      <c r="O2555" s="7">
        <f t="shared" si="235"/>
        <v>38.883333333333333</v>
      </c>
      <c r="P2555" s="7" t="str">
        <f t="shared" si="236"/>
        <v>music</v>
      </c>
      <c r="Q2555" s="7" t="str">
        <f t="shared" si="237"/>
        <v>classical music</v>
      </c>
      <c r="R2555" t="s">
        <v>8300</v>
      </c>
      <c r="S2555" s="13">
        <f t="shared" si="238"/>
        <v>41113.199155092589</v>
      </c>
      <c r="T2555" s="13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234"/>
        <v>1.228</v>
      </c>
      <c r="O2556" s="7">
        <f t="shared" si="235"/>
        <v>54.985074626865675</v>
      </c>
      <c r="P2556" s="7" t="str">
        <f t="shared" si="236"/>
        <v>music</v>
      </c>
      <c r="Q2556" s="7" t="str">
        <f t="shared" si="237"/>
        <v>classical music</v>
      </c>
      <c r="R2556" t="s">
        <v>8300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234"/>
        <v>1.0734999999999999</v>
      </c>
      <c r="O2557" s="7">
        <f t="shared" si="235"/>
        <v>61.342857142857142</v>
      </c>
      <c r="P2557" s="7" t="str">
        <f t="shared" si="236"/>
        <v>music</v>
      </c>
      <c r="Q2557" s="7" t="str">
        <f t="shared" si="237"/>
        <v>classical music</v>
      </c>
      <c r="R2557" t="s">
        <v>8300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234"/>
        <v>1.0550335570469798</v>
      </c>
      <c r="O2558" s="7">
        <f t="shared" si="235"/>
        <v>23.117647058823529</v>
      </c>
      <c r="P2558" s="7" t="str">
        <f t="shared" si="236"/>
        <v>music</v>
      </c>
      <c r="Q2558" s="7" t="str">
        <f t="shared" si="237"/>
        <v>classical music</v>
      </c>
      <c r="R2558" t="s">
        <v>8300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234"/>
        <v>1.1844444444444444</v>
      </c>
      <c r="O2559" s="7">
        <f t="shared" si="235"/>
        <v>29.611111111111111</v>
      </c>
      <c r="P2559" s="7" t="str">
        <f t="shared" si="236"/>
        <v>music</v>
      </c>
      <c r="Q2559" s="7" t="str">
        <f t="shared" si="237"/>
        <v>classical music</v>
      </c>
      <c r="R2559" t="s">
        <v>8300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234"/>
        <v>1.0888</v>
      </c>
      <c r="O2560" s="7">
        <f t="shared" si="235"/>
        <v>75.611111111111114</v>
      </c>
      <c r="P2560" s="7" t="str">
        <f t="shared" si="236"/>
        <v>music</v>
      </c>
      <c r="Q2560" s="7" t="str">
        <f t="shared" si="237"/>
        <v>classical music</v>
      </c>
      <c r="R2560" t="s">
        <v>8300</v>
      </c>
      <c r="S2560" s="13">
        <f t="shared" si="238"/>
        <v>42093.860023148147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234"/>
        <v>1.1125</v>
      </c>
      <c r="O2561" s="7">
        <f t="shared" si="235"/>
        <v>35.6</v>
      </c>
      <c r="P2561" s="7" t="str">
        <f t="shared" si="236"/>
        <v>music</v>
      </c>
      <c r="Q2561" s="7" t="str">
        <f t="shared" si="237"/>
        <v>classical music</v>
      </c>
      <c r="R2561" t="s">
        <v>8300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ref="N2562:N2625" si="240">E2562/D2562</f>
        <v>1.0009999999999999</v>
      </c>
      <c r="O2562" s="7">
        <f t="shared" ref="O2562:O2625" si="241">E2562/L2562</f>
        <v>143</v>
      </c>
      <c r="P2562" s="7" t="str">
        <f t="shared" si="236"/>
        <v>music</v>
      </c>
      <c r="Q2562" s="7" t="str">
        <f t="shared" si="237"/>
        <v>classical music</v>
      </c>
      <c r="R2562" t="s">
        <v>8300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si="240"/>
        <v>0</v>
      </c>
      <c r="O2563" s="7" t="e">
        <f t="shared" si="241"/>
        <v>#DIV/0!</v>
      </c>
      <c r="P2563" s="7" t="str">
        <f t="shared" ref="P2563:P2626" si="242">LEFT(R2563, SEARCH("/",R2563)-1)</f>
        <v>food</v>
      </c>
      <c r="Q2563" s="7" t="str">
        <f t="shared" ref="Q2563:Q2626" si="243">RIGHT(R2563,LEN(R2563)-SEARCH("/",R2563))</f>
        <v>food trucks</v>
      </c>
      <c r="R2563" t="s">
        <v>8284</v>
      </c>
      <c r="S2563" s="13">
        <f t="shared" ref="S2563:S2626" si="244">J2563/(60*60*24)+DATE(1970,1,1)</f>
        <v>42260.528807870374</v>
      </c>
      <c r="T2563" s="13">
        <f t="shared" ref="T2563:T2626" si="245">I2563/(60*60*24)+DATE(1970,1,1)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240"/>
        <v>7.4999999999999997E-3</v>
      </c>
      <c r="O2564" s="7">
        <f t="shared" si="241"/>
        <v>25</v>
      </c>
      <c r="P2564" s="7" t="str">
        <f t="shared" si="242"/>
        <v>food</v>
      </c>
      <c r="Q2564" s="7" t="str">
        <f t="shared" si="243"/>
        <v>food trucks</v>
      </c>
      <c r="R2564" t="s">
        <v>8284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240"/>
        <v>0</v>
      </c>
      <c r="O2565" s="7" t="e">
        <f t="shared" si="241"/>
        <v>#DIV/0!</v>
      </c>
      <c r="P2565" s="7" t="str">
        <f t="shared" si="242"/>
        <v>food</v>
      </c>
      <c r="Q2565" s="7" t="str">
        <f t="shared" si="243"/>
        <v>food trucks</v>
      </c>
      <c r="R2565" t="s">
        <v>8284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240"/>
        <v>0</v>
      </c>
      <c r="O2566" s="7" t="e">
        <f t="shared" si="241"/>
        <v>#DIV/0!</v>
      </c>
      <c r="P2566" s="7" t="str">
        <f t="shared" si="242"/>
        <v>food</v>
      </c>
      <c r="Q2566" s="7" t="str">
        <f t="shared" si="243"/>
        <v>food trucks</v>
      </c>
      <c r="R2566" t="s">
        <v>8284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240"/>
        <v>0.01</v>
      </c>
      <c r="O2567" s="7">
        <f t="shared" si="241"/>
        <v>100</v>
      </c>
      <c r="P2567" s="7" t="str">
        <f t="shared" si="242"/>
        <v>food</v>
      </c>
      <c r="Q2567" s="7" t="str">
        <f t="shared" si="243"/>
        <v>food trucks</v>
      </c>
      <c r="R2567" t="s">
        <v>8284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240"/>
        <v>0</v>
      </c>
      <c r="O2568" s="7" t="e">
        <f t="shared" si="241"/>
        <v>#DIV/0!</v>
      </c>
      <c r="P2568" s="7" t="str">
        <f t="shared" si="242"/>
        <v>food</v>
      </c>
      <c r="Q2568" s="7" t="str">
        <f t="shared" si="243"/>
        <v>food trucks</v>
      </c>
      <c r="R2568" t="s">
        <v>8284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240"/>
        <v>2.6666666666666666E-3</v>
      </c>
      <c r="O2569" s="7">
        <f t="shared" si="241"/>
        <v>60</v>
      </c>
      <c r="P2569" s="7" t="str">
        <f t="shared" si="242"/>
        <v>food</v>
      </c>
      <c r="Q2569" s="7" t="str">
        <f t="shared" si="243"/>
        <v>food trucks</v>
      </c>
      <c r="R2569" t="s">
        <v>8284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240"/>
        <v>5.0000000000000001E-3</v>
      </c>
      <c r="O2570" s="7">
        <f t="shared" si="241"/>
        <v>50</v>
      </c>
      <c r="P2570" s="7" t="str">
        <f t="shared" si="242"/>
        <v>food</v>
      </c>
      <c r="Q2570" s="7" t="str">
        <f t="shared" si="243"/>
        <v>food trucks</v>
      </c>
      <c r="R2570" t="s">
        <v>8284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240"/>
        <v>2.2307692307692306E-2</v>
      </c>
      <c r="O2571" s="7">
        <f t="shared" si="241"/>
        <v>72.5</v>
      </c>
      <c r="P2571" s="7" t="str">
        <f t="shared" si="242"/>
        <v>food</v>
      </c>
      <c r="Q2571" s="7" t="str">
        <f t="shared" si="243"/>
        <v>food trucks</v>
      </c>
      <c r="R2571" t="s">
        <v>8284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240"/>
        <v>8.4285714285714294E-3</v>
      </c>
      <c r="O2572" s="7">
        <f t="shared" si="241"/>
        <v>29.5</v>
      </c>
      <c r="P2572" s="7" t="str">
        <f t="shared" si="242"/>
        <v>food</v>
      </c>
      <c r="Q2572" s="7" t="str">
        <f t="shared" si="243"/>
        <v>food trucks</v>
      </c>
      <c r="R2572" t="s">
        <v>8284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240"/>
        <v>2.5000000000000001E-3</v>
      </c>
      <c r="O2573" s="7">
        <f t="shared" si="241"/>
        <v>62.5</v>
      </c>
      <c r="P2573" s="7" t="str">
        <f t="shared" si="242"/>
        <v>food</v>
      </c>
      <c r="Q2573" s="7" t="str">
        <f t="shared" si="243"/>
        <v>food trucks</v>
      </c>
      <c r="R2573" t="s">
        <v>8284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240"/>
        <v>0</v>
      </c>
      <c r="O2574" s="7" t="e">
        <f t="shared" si="241"/>
        <v>#DIV/0!</v>
      </c>
      <c r="P2574" s="7" t="str">
        <f t="shared" si="242"/>
        <v>food</v>
      </c>
      <c r="Q2574" s="7" t="str">
        <f t="shared" si="243"/>
        <v>food trucks</v>
      </c>
      <c r="R2574" t="s">
        <v>8284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240"/>
        <v>0</v>
      </c>
      <c r="O2575" s="7" t="e">
        <f t="shared" si="241"/>
        <v>#DIV/0!</v>
      </c>
      <c r="P2575" s="7" t="str">
        <f t="shared" si="242"/>
        <v>food</v>
      </c>
      <c r="Q2575" s="7" t="str">
        <f t="shared" si="243"/>
        <v>food trucks</v>
      </c>
      <c r="R2575" t="s">
        <v>8284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240"/>
        <v>0</v>
      </c>
      <c r="O2576" s="7" t="e">
        <f t="shared" si="241"/>
        <v>#DIV/0!</v>
      </c>
      <c r="P2576" s="7" t="str">
        <f t="shared" si="242"/>
        <v>food</v>
      </c>
      <c r="Q2576" s="7" t="str">
        <f t="shared" si="243"/>
        <v>food trucks</v>
      </c>
      <c r="R2576" t="s">
        <v>8284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240"/>
        <v>0</v>
      </c>
      <c r="O2577" s="7" t="e">
        <f t="shared" si="241"/>
        <v>#DIV/0!</v>
      </c>
      <c r="P2577" s="7" t="str">
        <f t="shared" si="242"/>
        <v>food</v>
      </c>
      <c r="Q2577" s="7" t="str">
        <f t="shared" si="243"/>
        <v>food trucks</v>
      </c>
      <c r="R2577" t="s">
        <v>8284</v>
      </c>
      <c r="S2577" s="13">
        <f t="shared" si="244"/>
        <v>41986.108726851853</v>
      </c>
      <c r="T2577" s="13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240"/>
        <v>0</v>
      </c>
      <c r="O2578" s="7" t="e">
        <f t="shared" si="241"/>
        <v>#DIV/0!</v>
      </c>
      <c r="P2578" s="7" t="str">
        <f t="shared" si="242"/>
        <v>food</v>
      </c>
      <c r="Q2578" s="7" t="str">
        <f t="shared" si="243"/>
        <v>food trucks</v>
      </c>
      <c r="R2578" t="s">
        <v>8284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240"/>
        <v>0</v>
      </c>
      <c r="O2579" s="7" t="e">
        <f t="shared" si="241"/>
        <v>#DIV/0!</v>
      </c>
      <c r="P2579" s="7" t="str">
        <f t="shared" si="242"/>
        <v>food</v>
      </c>
      <c r="Q2579" s="7" t="str">
        <f t="shared" si="243"/>
        <v>food trucks</v>
      </c>
      <c r="R2579" t="s">
        <v>8284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240"/>
        <v>0</v>
      </c>
      <c r="O2580" s="7" t="e">
        <f t="shared" si="241"/>
        <v>#DIV/0!</v>
      </c>
      <c r="P2580" s="7" t="str">
        <f t="shared" si="242"/>
        <v>food</v>
      </c>
      <c r="Q2580" s="7" t="str">
        <f t="shared" si="243"/>
        <v>food trucks</v>
      </c>
      <c r="R2580" t="s">
        <v>8284</v>
      </c>
      <c r="S2580" s="13">
        <f t="shared" si="244"/>
        <v>42238.022905092592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240"/>
        <v>1.3849999999999999E-3</v>
      </c>
      <c r="O2581" s="7">
        <f t="shared" si="241"/>
        <v>23.083333333333332</v>
      </c>
      <c r="P2581" s="7" t="str">
        <f t="shared" si="242"/>
        <v>food</v>
      </c>
      <c r="Q2581" s="7" t="str">
        <f t="shared" si="243"/>
        <v>food trucks</v>
      </c>
      <c r="R2581" t="s">
        <v>8284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240"/>
        <v>6.0000000000000001E-3</v>
      </c>
      <c r="O2582" s="7">
        <f t="shared" si="241"/>
        <v>25.5</v>
      </c>
      <c r="P2582" s="7" t="str">
        <f t="shared" si="242"/>
        <v>food</v>
      </c>
      <c r="Q2582" s="7" t="str">
        <f t="shared" si="243"/>
        <v>food trucks</v>
      </c>
      <c r="R2582" t="s">
        <v>8284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240"/>
        <v>0.106</v>
      </c>
      <c r="O2583" s="7">
        <f t="shared" si="241"/>
        <v>48.18181818181818</v>
      </c>
      <c r="P2583" s="7" t="str">
        <f t="shared" si="242"/>
        <v>food</v>
      </c>
      <c r="Q2583" s="7" t="str">
        <f t="shared" si="243"/>
        <v>food trucks</v>
      </c>
      <c r="R2583" t="s">
        <v>8284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240"/>
        <v>1.1111111111111112E-5</v>
      </c>
      <c r="O2584" s="7">
        <f t="shared" si="241"/>
        <v>1</v>
      </c>
      <c r="P2584" s="7" t="str">
        <f t="shared" si="242"/>
        <v>food</v>
      </c>
      <c r="Q2584" s="7" t="str">
        <f t="shared" si="243"/>
        <v>food trucks</v>
      </c>
      <c r="R2584" t="s">
        <v>8284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240"/>
        <v>5.0000000000000001E-3</v>
      </c>
      <c r="O2585" s="7">
        <f t="shared" si="241"/>
        <v>1</v>
      </c>
      <c r="P2585" s="7" t="str">
        <f t="shared" si="242"/>
        <v>food</v>
      </c>
      <c r="Q2585" s="7" t="str">
        <f t="shared" si="243"/>
        <v>food trucks</v>
      </c>
      <c r="R2585" t="s">
        <v>8284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240"/>
        <v>0</v>
      </c>
      <c r="O2586" s="7" t="e">
        <f t="shared" si="241"/>
        <v>#DIV/0!</v>
      </c>
      <c r="P2586" s="7" t="str">
        <f t="shared" si="242"/>
        <v>food</v>
      </c>
      <c r="Q2586" s="7" t="str">
        <f t="shared" si="243"/>
        <v>food trucks</v>
      </c>
      <c r="R2586" t="s">
        <v>8284</v>
      </c>
      <c r="S2586" s="13">
        <f t="shared" si="244"/>
        <v>42140.173252314809</v>
      </c>
      <c r="T2586" s="13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240"/>
        <v>1.6666666666666668E-3</v>
      </c>
      <c r="O2587" s="7">
        <f t="shared" si="241"/>
        <v>50</v>
      </c>
      <c r="P2587" s="7" t="str">
        <f t="shared" si="242"/>
        <v>food</v>
      </c>
      <c r="Q2587" s="7" t="str">
        <f t="shared" si="243"/>
        <v>food trucks</v>
      </c>
      <c r="R2587" t="s">
        <v>8284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240"/>
        <v>1.6666666666666668E-3</v>
      </c>
      <c r="O2588" s="7">
        <f t="shared" si="241"/>
        <v>5</v>
      </c>
      <c r="P2588" s="7" t="str">
        <f t="shared" si="242"/>
        <v>food</v>
      </c>
      <c r="Q2588" s="7" t="str">
        <f t="shared" si="243"/>
        <v>food trucks</v>
      </c>
      <c r="R2588" t="s">
        <v>8284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240"/>
        <v>2.4340000000000001E-2</v>
      </c>
      <c r="O2589" s="7">
        <f t="shared" si="241"/>
        <v>202.83333333333334</v>
      </c>
      <c r="P2589" s="7" t="str">
        <f t="shared" si="242"/>
        <v>food</v>
      </c>
      <c r="Q2589" s="7" t="str">
        <f t="shared" si="243"/>
        <v>food trucks</v>
      </c>
      <c r="R2589" t="s">
        <v>8284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240"/>
        <v>3.8833333333333331E-2</v>
      </c>
      <c r="O2590" s="7">
        <f t="shared" si="241"/>
        <v>29.125</v>
      </c>
      <c r="P2590" s="7" t="str">
        <f t="shared" si="242"/>
        <v>food</v>
      </c>
      <c r="Q2590" s="7" t="str">
        <f t="shared" si="243"/>
        <v>food trucks</v>
      </c>
      <c r="R2590" t="s">
        <v>8284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240"/>
        <v>1E-4</v>
      </c>
      <c r="O2591" s="7">
        <f t="shared" si="241"/>
        <v>5</v>
      </c>
      <c r="P2591" s="7" t="str">
        <f t="shared" si="242"/>
        <v>food</v>
      </c>
      <c r="Q2591" s="7" t="str">
        <f t="shared" si="243"/>
        <v>food trucks</v>
      </c>
      <c r="R2591" t="s">
        <v>8284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240"/>
        <v>0</v>
      </c>
      <c r="O2592" s="7" t="e">
        <f t="shared" si="241"/>
        <v>#DIV/0!</v>
      </c>
      <c r="P2592" s="7" t="str">
        <f t="shared" si="242"/>
        <v>food</v>
      </c>
      <c r="Q2592" s="7" t="str">
        <f t="shared" si="243"/>
        <v>food trucks</v>
      </c>
      <c r="R2592" t="s">
        <v>8284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240"/>
        <v>1.7333333333333333E-2</v>
      </c>
      <c r="O2593" s="7">
        <f t="shared" si="241"/>
        <v>13</v>
      </c>
      <c r="P2593" s="7" t="str">
        <f t="shared" si="242"/>
        <v>food</v>
      </c>
      <c r="Q2593" s="7" t="str">
        <f t="shared" si="243"/>
        <v>food trucks</v>
      </c>
      <c r="R2593" t="s">
        <v>8284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240"/>
        <v>1.6666666666666668E-3</v>
      </c>
      <c r="O2594" s="7">
        <f t="shared" si="241"/>
        <v>50</v>
      </c>
      <c r="P2594" s="7" t="str">
        <f t="shared" si="242"/>
        <v>food</v>
      </c>
      <c r="Q2594" s="7" t="str">
        <f t="shared" si="243"/>
        <v>food trucks</v>
      </c>
      <c r="R2594" t="s">
        <v>8284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240"/>
        <v>0</v>
      </c>
      <c r="O2595" s="7" t="e">
        <f t="shared" si="241"/>
        <v>#DIV/0!</v>
      </c>
      <c r="P2595" s="7" t="str">
        <f t="shared" si="242"/>
        <v>food</v>
      </c>
      <c r="Q2595" s="7" t="str">
        <f t="shared" si="243"/>
        <v>food trucks</v>
      </c>
      <c r="R2595" t="s">
        <v>8284</v>
      </c>
      <c r="S2595" s="13">
        <f t="shared" si="244"/>
        <v>42089.845208333332</v>
      </c>
      <c r="T2595" s="13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240"/>
        <v>1.2500000000000001E-5</v>
      </c>
      <c r="O2596" s="7">
        <f t="shared" si="241"/>
        <v>1</v>
      </c>
      <c r="P2596" s="7" t="str">
        <f t="shared" si="242"/>
        <v>food</v>
      </c>
      <c r="Q2596" s="7" t="str">
        <f t="shared" si="243"/>
        <v>food trucks</v>
      </c>
      <c r="R2596" t="s">
        <v>8284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240"/>
        <v>0.12166666666666667</v>
      </c>
      <c r="O2597" s="7">
        <f t="shared" si="241"/>
        <v>96.05263157894737</v>
      </c>
      <c r="P2597" s="7" t="str">
        <f t="shared" si="242"/>
        <v>food</v>
      </c>
      <c r="Q2597" s="7" t="str">
        <f t="shared" si="243"/>
        <v>food trucks</v>
      </c>
      <c r="R2597" t="s">
        <v>8284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240"/>
        <v>0.23588571428571428</v>
      </c>
      <c r="O2598" s="7">
        <f t="shared" si="241"/>
        <v>305.77777777777777</v>
      </c>
      <c r="P2598" s="7" t="str">
        <f t="shared" si="242"/>
        <v>food</v>
      </c>
      <c r="Q2598" s="7" t="str">
        <f t="shared" si="243"/>
        <v>food trucks</v>
      </c>
      <c r="R2598" t="s">
        <v>8284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240"/>
        <v>5.6666666666666664E-2</v>
      </c>
      <c r="O2599" s="7">
        <f t="shared" si="241"/>
        <v>12.142857142857142</v>
      </c>
      <c r="P2599" s="7" t="str">
        <f t="shared" si="242"/>
        <v>food</v>
      </c>
      <c r="Q2599" s="7" t="str">
        <f t="shared" si="243"/>
        <v>food trucks</v>
      </c>
      <c r="R2599" t="s">
        <v>8284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240"/>
        <v>0.39</v>
      </c>
      <c r="O2600" s="7">
        <f t="shared" si="241"/>
        <v>83.571428571428569</v>
      </c>
      <c r="P2600" s="7" t="str">
        <f t="shared" si="242"/>
        <v>food</v>
      </c>
      <c r="Q2600" s="7" t="str">
        <f t="shared" si="243"/>
        <v>food trucks</v>
      </c>
      <c r="R2600" t="s">
        <v>8284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240"/>
        <v>9.9546510341776348E-3</v>
      </c>
      <c r="O2601" s="7">
        <f t="shared" si="241"/>
        <v>18</v>
      </c>
      <c r="P2601" s="7" t="str">
        <f t="shared" si="242"/>
        <v>food</v>
      </c>
      <c r="Q2601" s="7" t="str">
        <f t="shared" si="243"/>
        <v>food trucks</v>
      </c>
      <c r="R2601" t="s">
        <v>8284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240"/>
        <v>6.9320000000000007E-2</v>
      </c>
      <c r="O2602" s="7">
        <f t="shared" si="241"/>
        <v>115.53333333333333</v>
      </c>
      <c r="P2602" s="7" t="str">
        <f t="shared" si="242"/>
        <v>food</v>
      </c>
      <c r="Q2602" s="7" t="str">
        <f t="shared" si="243"/>
        <v>food trucks</v>
      </c>
      <c r="R2602" t="s">
        <v>8284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240"/>
        <v>6.6139999999999999</v>
      </c>
      <c r="O2603" s="7">
        <f t="shared" si="241"/>
        <v>21.900662251655628</v>
      </c>
      <c r="P2603" s="7" t="str">
        <f t="shared" si="242"/>
        <v>technology</v>
      </c>
      <c r="Q2603" s="7" t="str">
        <f t="shared" si="243"/>
        <v>space exploration</v>
      </c>
      <c r="R2603" t="s">
        <v>8301</v>
      </c>
      <c r="S2603" s="13">
        <f t="shared" si="244"/>
        <v>41150.902187500003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240"/>
        <v>3.2609166666666667</v>
      </c>
      <c r="O2604" s="7">
        <f t="shared" si="241"/>
        <v>80.022494887525568</v>
      </c>
      <c r="P2604" s="7" t="str">
        <f t="shared" si="242"/>
        <v>technology</v>
      </c>
      <c r="Q2604" s="7" t="str">
        <f t="shared" si="243"/>
        <v>space exploration</v>
      </c>
      <c r="R2604" t="s">
        <v>8301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240"/>
        <v>1.0148571428571429</v>
      </c>
      <c r="O2605" s="7">
        <f t="shared" si="241"/>
        <v>35.520000000000003</v>
      </c>
      <c r="P2605" s="7" t="str">
        <f t="shared" si="242"/>
        <v>technology</v>
      </c>
      <c r="Q2605" s="7" t="str">
        <f t="shared" si="243"/>
        <v>space exploration</v>
      </c>
      <c r="R2605" t="s">
        <v>8301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240"/>
        <v>1.0421799999999999</v>
      </c>
      <c r="O2606" s="7">
        <f t="shared" si="241"/>
        <v>64.933333333333323</v>
      </c>
      <c r="P2606" s="7" t="str">
        <f t="shared" si="242"/>
        <v>technology</v>
      </c>
      <c r="Q2606" s="7" t="str">
        <f t="shared" si="243"/>
        <v>space exploration</v>
      </c>
      <c r="R2606" t="s">
        <v>8301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240"/>
        <v>1.0742157000000001</v>
      </c>
      <c r="O2607" s="7">
        <f t="shared" si="241"/>
        <v>60.965703745743475</v>
      </c>
      <c r="P2607" s="7" t="str">
        <f t="shared" si="242"/>
        <v>technology</v>
      </c>
      <c r="Q2607" s="7" t="str">
        <f t="shared" si="243"/>
        <v>space exploration</v>
      </c>
      <c r="R2607" t="s">
        <v>8301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240"/>
        <v>1.1005454545454545</v>
      </c>
      <c r="O2608" s="7">
        <f t="shared" si="241"/>
        <v>31.444155844155844</v>
      </c>
      <c r="P2608" s="7" t="str">
        <f t="shared" si="242"/>
        <v>technology</v>
      </c>
      <c r="Q2608" s="7" t="str">
        <f t="shared" si="243"/>
        <v>space exploration</v>
      </c>
      <c r="R2608" t="s">
        <v>8301</v>
      </c>
      <c r="S2608" s="13">
        <f t="shared" si="244"/>
        <v>41726.712754629625</v>
      </c>
      <c r="T2608" s="13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240"/>
        <v>4.077</v>
      </c>
      <c r="O2609" s="7">
        <f t="shared" si="241"/>
        <v>81.949748743718587</v>
      </c>
      <c r="P2609" s="7" t="str">
        <f t="shared" si="242"/>
        <v>technology</v>
      </c>
      <c r="Q2609" s="7" t="str">
        <f t="shared" si="243"/>
        <v>space exploration</v>
      </c>
      <c r="R2609" t="s">
        <v>8301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240"/>
        <v>2.2392500000000002</v>
      </c>
      <c r="O2610" s="7">
        <f t="shared" si="241"/>
        <v>58.92763157894737</v>
      </c>
      <c r="P2610" s="7" t="str">
        <f t="shared" si="242"/>
        <v>technology</v>
      </c>
      <c r="Q2610" s="7" t="str">
        <f t="shared" si="243"/>
        <v>space exploration</v>
      </c>
      <c r="R2610" t="s">
        <v>8301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240"/>
        <v>3.038011142857143</v>
      </c>
      <c r="O2611" s="7">
        <f t="shared" si="241"/>
        <v>157.29347633136095</v>
      </c>
      <c r="P2611" s="7" t="str">
        <f t="shared" si="242"/>
        <v>technology</v>
      </c>
      <c r="Q2611" s="7" t="str">
        <f t="shared" si="243"/>
        <v>space exploration</v>
      </c>
      <c r="R2611" t="s">
        <v>8301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240"/>
        <v>1.4132510432681749</v>
      </c>
      <c r="O2612" s="7">
        <f t="shared" si="241"/>
        <v>55.758509532062391</v>
      </c>
      <c r="P2612" s="7" t="str">
        <f t="shared" si="242"/>
        <v>technology</v>
      </c>
      <c r="Q2612" s="7" t="str">
        <f t="shared" si="243"/>
        <v>space exploration</v>
      </c>
      <c r="R2612" t="s">
        <v>8301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240"/>
        <v>27.906363636363636</v>
      </c>
      <c r="O2613" s="7">
        <f t="shared" si="241"/>
        <v>83.802893802893806</v>
      </c>
      <c r="P2613" s="7" t="str">
        <f t="shared" si="242"/>
        <v>technology</v>
      </c>
      <c r="Q2613" s="7" t="str">
        <f t="shared" si="243"/>
        <v>space exploration</v>
      </c>
      <c r="R2613" t="s">
        <v>8301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240"/>
        <v>1.7176130000000001</v>
      </c>
      <c r="O2614" s="7">
        <f t="shared" si="241"/>
        <v>58.422210884353746</v>
      </c>
      <c r="P2614" s="7" t="str">
        <f t="shared" si="242"/>
        <v>technology</v>
      </c>
      <c r="Q2614" s="7" t="str">
        <f t="shared" si="243"/>
        <v>space exploration</v>
      </c>
      <c r="R2614" t="s">
        <v>8301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240"/>
        <v>1.0101333333333333</v>
      </c>
      <c r="O2615" s="7">
        <f t="shared" si="241"/>
        <v>270.57142857142856</v>
      </c>
      <c r="P2615" s="7" t="str">
        <f t="shared" si="242"/>
        <v>technology</v>
      </c>
      <c r="Q2615" s="7" t="str">
        <f t="shared" si="243"/>
        <v>space exploration</v>
      </c>
      <c r="R2615" t="s">
        <v>8301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240"/>
        <v>1.02</v>
      </c>
      <c r="O2616" s="7">
        <f t="shared" si="241"/>
        <v>107.1</v>
      </c>
      <c r="P2616" s="7" t="str">
        <f t="shared" si="242"/>
        <v>technology</v>
      </c>
      <c r="Q2616" s="7" t="str">
        <f t="shared" si="243"/>
        <v>space exploration</v>
      </c>
      <c r="R2616" t="s">
        <v>8301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240"/>
        <v>1.6976511744127936</v>
      </c>
      <c r="O2617" s="7">
        <f t="shared" si="241"/>
        <v>47.180555555555557</v>
      </c>
      <c r="P2617" s="7" t="str">
        <f t="shared" si="242"/>
        <v>technology</v>
      </c>
      <c r="Q2617" s="7" t="str">
        <f t="shared" si="243"/>
        <v>space exploration</v>
      </c>
      <c r="R2617" t="s">
        <v>8301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240"/>
        <v>1.14534</v>
      </c>
      <c r="O2618" s="7">
        <f t="shared" si="241"/>
        <v>120.30882352941177</v>
      </c>
      <c r="P2618" s="7" t="str">
        <f t="shared" si="242"/>
        <v>technology</v>
      </c>
      <c r="Q2618" s="7" t="str">
        <f t="shared" si="243"/>
        <v>space exploration</v>
      </c>
      <c r="R2618" t="s">
        <v>8301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240"/>
        <v>8.7759999999999998</v>
      </c>
      <c r="O2619" s="7">
        <f t="shared" si="241"/>
        <v>27.59748427672956</v>
      </c>
      <c r="P2619" s="7" t="str">
        <f t="shared" si="242"/>
        <v>technology</v>
      </c>
      <c r="Q2619" s="7" t="str">
        <f t="shared" si="243"/>
        <v>space exploration</v>
      </c>
      <c r="R2619" t="s">
        <v>8301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240"/>
        <v>1.0538666666666667</v>
      </c>
      <c r="O2620" s="7">
        <f t="shared" si="241"/>
        <v>205.2987012987013</v>
      </c>
      <c r="P2620" s="7" t="str">
        <f t="shared" si="242"/>
        <v>technology</v>
      </c>
      <c r="Q2620" s="7" t="str">
        <f t="shared" si="243"/>
        <v>space exploration</v>
      </c>
      <c r="R2620" t="s">
        <v>8301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240"/>
        <v>1.8839999999999999</v>
      </c>
      <c r="O2621" s="7">
        <f t="shared" si="241"/>
        <v>35.547169811320757</v>
      </c>
      <c r="P2621" s="7" t="str">
        <f t="shared" si="242"/>
        <v>technology</v>
      </c>
      <c r="Q2621" s="7" t="str">
        <f t="shared" si="243"/>
        <v>space exploration</v>
      </c>
      <c r="R2621" t="s">
        <v>8301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240"/>
        <v>1.436523076923077</v>
      </c>
      <c r="O2622" s="7">
        <f t="shared" si="241"/>
        <v>74.639488409272587</v>
      </c>
      <c r="P2622" s="7" t="str">
        <f t="shared" si="242"/>
        <v>technology</v>
      </c>
      <c r="Q2622" s="7" t="str">
        <f t="shared" si="243"/>
        <v>space exploration</v>
      </c>
      <c r="R2622" t="s">
        <v>8301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240"/>
        <v>1.4588000000000001</v>
      </c>
      <c r="O2623" s="7">
        <f t="shared" si="241"/>
        <v>47.058064516129029</v>
      </c>
      <c r="P2623" s="7" t="str">
        <f t="shared" si="242"/>
        <v>technology</v>
      </c>
      <c r="Q2623" s="7" t="str">
        <f t="shared" si="243"/>
        <v>space exploration</v>
      </c>
      <c r="R2623" t="s">
        <v>8301</v>
      </c>
      <c r="S2623" s="13">
        <f t="shared" si="244"/>
        <v>42115.747546296298</v>
      </c>
      <c r="T2623" s="13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240"/>
        <v>1.3118399999999999</v>
      </c>
      <c r="O2624" s="7">
        <f t="shared" si="241"/>
        <v>26.591351351351353</v>
      </c>
      <c r="P2624" s="7" t="str">
        <f t="shared" si="242"/>
        <v>technology</v>
      </c>
      <c r="Q2624" s="7" t="str">
        <f t="shared" si="243"/>
        <v>space exploration</v>
      </c>
      <c r="R2624" t="s">
        <v>8301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240"/>
        <v>1.1399999999999999</v>
      </c>
      <c r="O2625" s="7">
        <f t="shared" si="241"/>
        <v>36.774193548387096</v>
      </c>
      <c r="P2625" s="7" t="str">
        <f t="shared" si="242"/>
        <v>technology</v>
      </c>
      <c r="Q2625" s="7" t="str">
        <f t="shared" si="243"/>
        <v>space exploration</v>
      </c>
      <c r="R2625" t="s">
        <v>8301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ref="N2626:N2689" si="246">E2626/D2626</f>
        <v>13.794206249999998</v>
      </c>
      <c r="O2626" s="7">
        <f t="shared" ref="O2626:O2689" si="247">E2626/L2626</f>
        <v>31.820544982698959</v>
      </c>
      <c r="P2626" s="7" t="str">
        <f t="shared" si="242"/>
        <v>technology</v>
      </c>
      <c r="Q2626" s="7" t="str">
        <f t="shared" si="243"/>
        <v>space exploration</v>
      </c>
      <c r="R2626" t="s">
        <v>8301</v>
      </c>
      <c r="S2626" s="13">
        <f t="shared" si="244"/>
        <v>41144.421550925923</v>
      </c>
      <c r="T2626" s="13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si="246"/>
        <v>9.56</v>
      </c>
      <c r="O2627" s="7">
        <f t="shared" si="247"/>
        <v>27.576923076923077</v>
      </c>
      <c r="P2627" s="7" t="str">
        <f t="shared" ref="P2627:P2690" si="248">LEFT(R2627, SEARCH("/",R2627)-1)</f>
        <v>technology</v>
      </c>
      <c r="Q2627" s="7" t="str">
        <f t="shared" ref="Q2627:Q2690" si="249">RIGHT(R2627,LEN(R2627)-SEARCH("/",R2627))</f>
        <v>space exploration</v>
      </c>
      <c r="R2627" t="s">
        <v>8301</v>
      </c>
      <c r="S2627" s="13">
        <f t="shared" ref="S2627:S2690" si="250">J2627/(60*60*24)+DATE(1970,1,1)</f>
        <v>42658.810277777782</v>
      </c>
      <c r="T2627" s="13">
        <f t="shared" ref="T2627:T2690" si="251">I2627/(60*60*24)+DATE(1970,1,1)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246"/>
        <v>1.1200000000000001</v>
      </c>
      <c r="O2628" s="7">
        <f t="shared" si="247"/>
        <v>56</v>
      </c>
      <c r="P2628" s="7" t="str">
        <f t="shared" si="248"/>
        <v>technology</v>
      </c>
      <c r="Q2628" s="7" t="str">
        <f t="shared" si="249"/>
        <v>space exploration</v>
      </c>
      <c r="R2628" t="s">
        <v>8301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246"/>
        <v>6.4666666666666668</v>
      </c>
      <c r="O2629" s="7">
        <f t="shared" si="247"/>
        <v>21.555555555555557</v>
      </c>
      <c r="P2629" s="7" t="str">
        <f t="shared" si="248"/>
        <v>technology</v>
      </c>
      <c r="Q2629" s="7" t="str">
        <f t="shared" si="249"/>
        <v>space exploration</v>
      </c>
      <c r="R2629" t="s">
        <v>8301</v>
      </c>
      <c r="S2629" s="13">
        <f t="shared" si="250"/>
        <v>42304.829409722224</v>
      </c>
      <c r="T2629" s="13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246"/>
        <v>1.1036948748510131</v>
      </c>
      <c r="O2630" s="7">
        <f t="shared" si="247"/>
        <v>44.095238095238095</v>
      </c>
      <c r="P2630" s="7" t="str">
        <f t="shared" si="248"/>
        <v>technology</v>
      </c>
      <c r="Q2630" s="7" t="str">
        <f t="shared" si="249"/>
        <v>space exploration</v>
      </c>
      <c r="R2630" t="s">
        <v>8301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246"/>
        <v>1.2774000000000001</v>
      </c>
      <c r="O2631" s="7">
        <f t="shared" si="247"/>
        <v>63.87</v>
      </c>
      <c r="P2631" s="7" t="str">
        <f t="shared" si="248"/>
        <v>technology</v>
      </c>
      <c r="Q2631" s="7" t="str">
        <f t="shared" si="249"/>
        <v>space exploration</v>
      </c>
      <c r="R2631" t="s">
        <v>8301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246"/>
        <v>1.579</v>
      </c>
      <c r="O2632" s="7">
        <f t="shared" si="247"/>
        <v>38.987654320987652</v>
      </c>
      <c r="P2632" s="7" t="str">
        <f t="shared" si="248"/>
        <v>technology</v>
      </c>
      <c r="Q2632" s="7" t="str">
        <f t="shared" si="249"/>
        <v>space exploration</v>
      </c>
      <c r="R2632" t="s">
        <v>8301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246"/>
        <v>1.1466525000000001</v>
      </c>
      <c r="O2633" s="7">
        <f t="shared" si="247"/>
        <v>80.185489510489504</v>
      </c>
      <c r="P2633" s="7" t="str">
        <f t="shared" si="248"/>
        <v>technology</v>
      </c>
      <c r="Q2633" s="7" t="str">
        <f t="shared" si="249"/>
        <v>space exploration</v>
      </c>
      <c r="R2633" t="s">
        <v>8301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246"/>
        <v>1.3700934579439252</v>
      </c>
      <c r="O2634" s="7">
        <f t="shared" si="247"/>
        <v>34.904761904761905</v>
      </c>
      <c r="P2634" s="7" t="str">
        <f t="shared" si="248"/>
        <v>technology</v>
      </c>
      <c r="Q2634" s="7" t="str">
        <f t="shared" si="249"/>
        <v>space exploration</v>
      </c>
      <c r="R2634" t="s">
        <v>8301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246"/>
        <v>3.5461999999999998</v>
      </c>
      <c r="O2635" s="7">
        <f t="shared" si="247"/>
        <v>89.100502512562812</v>
      </c>
      <c r="P2635" s="7" t="str">
        <f t="shared" si="248"/>
        <v>technology</v>
      </c>
      <c r="Q2635" s="7" t="str">
        <f t="shared" si="249"/>
        <v>space exploration</v>
      </c>
      <c r="R2635" t="s">
        <v>8301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246"/>
        <v>1.0602150537634409</v>
      </c>
      <c r="O2636" s="7">
        <f t="shared" si="247"/>
        <v>39.44</v>
      </c>
      <c r="P2636" s="7" t="str">
        <f t="shared" si="248"/>
        <v>technology</v>
      </c>
      <c r="Q2636" s="7" t="str">
        <f t="shared" si="249"/>
        <v>space exploration</v>
      </c>
      <c r="R2636" t="s">
        <v>8301</v>
      </c>
      <c r="S2636" s="13">
        <f t="shared" si="250"/>
        <v>42612.656493055554</v>
      </c>
      <c r="T2636" s="13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246"/>
        <v>1</v>
      </c>
      <c r="O2637" s="7">
        <f t="shared" si="247"/>
        <v>136.9047619047619</v>
      </c>
      <c r="P2637" s="7" t="str">
        <f t="shared" si="248"/>
        <v>technology</v>
      </c>
      <c r="Q2637" s="7" t="str">
        <f t="shared" si="249"/>
        <v>space exploration</v>
      </c>
      <c r="R2637" t="s">
        <v>8301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246"/>
        <v>1.873</v>
      </c>
      <c r="O2638" s="7">
        <f t="shared" si="247"/>
        <v>37.46</v>
      </c>
      <c r="P2638" s="7" t="str">
        <f t="shared" si="248"/>
        <v>technology</v>
      </c>
      <c r="Q2638" s="7" t="str">
        <f t="shared" si="249"/>
        <v>space exploration</v>
      </c>
      <c r="R2638" t="s">
        <v>8301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246"/>
        <v>1.6619999999999999</v>
      </c>
      <c r="O2639" s="7">
        <f t="shared" si="247"/>
        <v>31.96153846153846</v>
      </c>
      <c r="P2639" s="7" t="str">
        <f t="shared" si="248"/>
        <v>technology</v>
      </c>
      <c r="Q2639" s="7" t="str">
        <f t="shared" si="249"/>
        <v>space exploration</v>
      </c>
      <c r="R2639" t="s">
        <v>8301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246"/>
        <v>1.0172910662824208</v>
      </c>
      <c r="O2640" s="7">
        <f t="shared" si="247"/>
        <v>25.214285714285715</v>
      </c>
      <c r="P2640" s="7" t="str">
        <f t="shared" si="248"/>
        <v>technology</v>
      </c>
      <c r="Q2640" s="7" t="str">
        <f t="shared" si="249"/>
        <v>space exploration</v>
      </c>
      <c r="R2640" t="s">
        <v>8301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246"/>
        <v>1.64</v>
      </c>
      <c r="O2641" s="7">
        <f t="shared" si="247"/>
        <v>10.040816326530612</v>
      </c>
      <c r="P2641" s="7" t="str">
        <f t="shared" si="248"/>
        <v>technology</v>
      </c>
      <c r="Q2641" s="7" t="str">
        <f t="shared" si="249"/>
        <v>space exploration</v>
      </c>
      <c r="R2641" t="s">
        <v>8301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246"/>
        <v>1.0566666666666666</v>
      </c>
      <c r="O2642" s="7">
        <f t="shared" si="247"/>
        <v>45.94202898550725</v>
      </c>
      <c r="P2642" s="7" t="str">
        <f t="shared" si="248"/>
        <v>technology</v>
      </c>
      <c r="Q2642" s="7" t="str">
        <f t="shared" si="249"/>
        <v>space exploration</v>
      </c>
      <c r="R2642" t="s">
        <v>8301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246"/>
        <v>0.01</v>
      </c>
      <c r="O2643" s="7">
        <f t="shared" si="247"/>
        <v>15</v>
      </c>
      <c r="P2643" s="7" t="str">
        <f t="shared" si="248"/>
        <v>technology</v>
      </c>
      <c r="Q2643" s="7" t="str">
        <f t="shared" si="249"/>
        <v>space exploration</v>
      </c>
      <c r="R2643" t="s">
        <v>8301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246"/>
        <v>0</v>
      </c>
      <c r="O2644" s="7" t="e">
        <f t="shared" si="247"/>
        <v>#DIV/0!</v>
      </c>
      <c r="P2644" s="7" t="str">
        <f t="shared" si="248"/>
        <v>technology</v>
      </c>
      <c r="Q2644" s="7" t="str">
        <f t="shared" si="249"/>
        <v>space exploration</v>
      </c>
      <c r="R2644" t="s">
        <v>8301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246"/>
        <v>0.33559730999999998</v>
      </c>
      <c r="O2645" s="7">
        <f t="shared" si="247"/>
        <v>223.58248500999335</v>
      </c>
      <c r="P2645" s="7" t="str">
        <f t="shared" si="248"/>
        <v>technology</v>
      </c>
      <c r="Q2645" s="7" t="str">
        <f t="shared" si="249"/>
        <v>space exploration</v>
      </c>
      <c r="R2645" t="s">
        <v>8301</v>
      </c>
      <c r="S2645" s="13">
        <f t="shared" si="250"/>
        <v>42689.582349537042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246"/>
        <v>2.053E-2</v>
      </c>
      <c r="O2646" s="7">
        <f t="shared" si="247"/>
        <v>39.480769230769234</v>
      </c>
      <c r="P2646" s="7" t="str">
        <f t="shared" si="248"/>
        <v>technology</v>
      </c>
      <c r="Q2646" s="7" t="str">
        <f t="shared" si="249"/>
        <v>space exploration</v>
      </c>
      <c r="R2646" t="s">
        <v>8301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246"/>
        <v>0.105</v>
      </c>
      <c r="O2647" s="7">
        <f t="shared" si="247"/>
        <v>91.304347826086953</v>
      </c>
      <c r="P2647" s="7" t="str">
        <f t="shared" si="248"/>
        <v>technology</v>
      </c>
      <c r="Q2647" s="7" t="str">
        <f t="shared" si="249"/>
        <v>space exploration</v>
      </c>
      <c r="R2647" t="s">
        <v>8301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246"/>
        <v>8.4172839999999999E-2</v>
      </c>
      <c r="O2648" s="7">
        <f t="shared" si="247"/>
        <v>78.666205607476627</v>
      </c>
      <c r="P2648" s="7" t="str">
        <f t="shared" si="248"/>
        <v>technology</v>
      </c>
      <c r="Q2648" s="7" t="str">
        <f t="shared" si="249"/>
        <v>space exploration</v>
      </c>
      <c r="R2648" t="s">
        <v>8301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246"/>
        <v>1.44E-2</v>
      </c>
      <c r="O2649" s="7">
        <f t="shared" si="247"/>
        <v>12</v>
      </c>
      <c r="P2649" s="7" t="str">
        <f t="shared" si="248"/>
        <v>technology</v>
      </c>
      <c r="Q2649" s="7" t="str">
        <f t="shared" si="249"/>
        <v>space exploration</v>
      </c>
      <c r="R2649" t="s">
        <v>8301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246"/>
        <v>8.8333333333333337E-3</v>
      </c>
      <c r="O2650" s="7">
        <f t="shared" si="247"/>
        <v>17.666666666666668</v>
      </c>
      <c r="P2650" s="7" t="str">
        <f t="shared" si="248"/>
        <v>technology</v>
      </c>
      <c r="Q2650" s="7" t="str">
        <f t="shared" si="249"/>
        <v>space exploration</v>
      </c>
      <c r="R2650" t="s">
        <v>8301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246"/>
        <v>9.9200000000000004E-4</v>
      </c>
      <c r="O2651" s="7">
        <f t="shared" si="247"/>
        <v>41.333333333333336</v>
      </c>
      <c r="P2651" s="7" t="str">
        <f t="shared" si="248"/>
        <v>technology</v>
      </c>
      <c r="Q2651" s="7" t="str">
        <f t="shared" si="249"/>
        <v>space exploration</v>
      </c>
      <c r="R2651" t="s">
        <v>8301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246"/>
        <v>5.966666666666667E-3</v>
      </c>
      <c r="O2652" s="7">
        <f t="shared" si="247"/>
        <v>71.599999999999994</v>
      </c>
      <c r="P2652" s="7" t="str">
        <f t="shared" si="248"/>
        <v>technology</v>
      </c>
      <c r="Q2652" s="7" t="str">
        <f t="shared" si="249"/>
        <v>space exploration</v>
      </c>
      <c r="R2652" t="s">
        <v>8301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246"/>
        <v>1.8689285714285714E-2</v>
      </c>
      <c r="O2653" s="7">
        <f t="shared" si="247"/>
        <v>307.8235294117647</v>
      </c>
      <c r="P2653" s="7" t="str">
        <f t="shared" si="248"/>
        <v>technology</v>
      </c>
      <c r="Q2653" s="7" t="str">
        <f t="shared" si="249"/>
        <v>space exploration</v>
      </c>
      <c r="R2653" t="s">
        <v>8301</v>
      </c>
      <c r="S2653" s="13">
        <f t="shared" si="250"/>
        <v>42327.805659722224</v>
      </c>
      <c r="T2653" s="13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246"/>
        <v>8.8500000000000002E-3</v>
      </c>
      <c r="O2654" s="7">
        <f t="shared" si="247"/>
        <v>80.454545454545453</v>
      </c>
      <c r="P2654" s="7" t="str">
        <f t="shared" si="248"/>
        <v>technology</v>
      </c>
      <c r="Q2654" s="7" t="str">
        <f t="shared" si="249"/>
        <v>space exploration</v>
      </c>
      <c r="R2654" t="s">
        <v>8301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246"/>
        <v>0.1152156862745098</v>
      </c>
      <c r="O2655" s="7">
        <f t="shared" si="247"/>
        <v>83.942857142857136</v>
      </c>
      <c r="P2655" s="7" t="str">
        <f t="shared" si="248"/>
        <v>technology</v>
      </c>
      <c r="Q2655" s="7" t="str">
        <f t="shared" si="249"/>
        <v>space exploration</v>
      </c>
      <c r="R2655" t="s">
        <v>8301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246"/>
        <v>5.1000000000000004E-4</v>
      </c>
      <c r="O2656" s="7">
        <f t="shared" si="247"/>
        <v>8.5</v>
      </c>
      <c r="P2656" s="7" t="str">
        <f t="shared" si="248"/>
        <v>technology</v>
      </c>
      <c r="Q2656" s="7" t="str">
        <f t="shared" si="249"/>
        <v>space exploration</v>
      </c>
      <c r="R2656" t="s">
        <v>8301</v>
      </c>
      <c r="S2656" s="13">
        <f t="shared" si="250"/>
        <v>42055.600995370369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246"/>
        <v>0.21033333333333334</v>
      </c>
      <c r="O2657" s="7">
        <f t="shared" si="247"/>
        <v>73.372093023255815</v>
      </c>
      <c r="P2657" s="7" t="str">
        <f t="shared" si="248"/>
        <v>technology</v>
      </c>
      <c r="Q2657" s="7" t="str">
        <f t="shared" si="249"/>
        <v>space exploration</v>
      </c>
      <c r="R2657" t="s">
        <v>8301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246"/>
        <v>0.11436666666666667</v>
      </c>
      <c r="O2658" s="7">
        <f t="shared" si="247"/>
        <v>112.86184210526316</v>
      </c>
      <c r="P2658" s="7" t="str">
        <f t="shared" si="248"/>
        <v>technology</v>
      </c>
      <c r="Q2658" s="7" t="str">
        <f t="shared" si="249"/>
        <v>space exploration</v>
      </c>
      <c r="R2658" t="s">
        <v>8301</v>
      </c>
      <c r="S2658" s="13">
        <f t="shared" si="250"/>
        <v>42767.688518518524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246"/>
        <v>0.18737933333333334</v>
      </c>
      <c r="O2659" s="7">
        <f t="shared" si="247"/>
        <v>95.277627118644077</v>
      </c>
      <c r="P2659" s="7" t="str">
        <f t="shared" si="248"/>
        <v>technology</v>
      </c>
      <c r="Q2659" s="7" t="str">
        <f t="shared" si="249"/>
        <v>space exploration</v>
      </c>
      <c r="R2659" t="s">
        <v>8301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246"/>
        <v>9.2857142857142856E-4</v>
      </c>
      <c r="O2660" s="7">
        <f t="shared" si="247"/>
        <v>22.75</v>
      </c>
      <c r="P2660" s="7" t="str">
        <f t="shared" si="248"/>
        <v>technology</v>
      </c>
      <c r="Q2660" s="7" t="str">
        <f t="shared" si="249"/>
        <v>space exploration</v>
      </c>
      <c r="R2660" t="s">
        <v>8301</v>
      </c>
      <c r="S2660" s="13">
        <f t="shared" si="250"/>
        <v>42551.884189814809</v>
      </c>
      <c r="T2660" s="13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246"/>
        <v>2.720408163265306E-2</v>
      </c>
      <c r="O2661" s="7">
        <f t="shared" si="247"/>
        <v>133.30000000000001</v>
      </c>
      <c r="P2661" s="7" t="str">
        <f t="shared" si="248"/>
        <v>technology</v>
      </c>
      <c r="Q2661" s="7" t="str">
        <f t="shared" si="249"/>
        <v>space exploration</v>
      </c>
      <c r="R2661" t="s">
        <v>8301</v>
      </c>
      <c r="S2661" s="13">
        <f t="shared" si="250"/>
        <v>42082.069560185184</v>
      </c>
      <c r="T2661" s="13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246"/>
        <v>9.5E-4</v>
      </c>
      <c r="O2662" s="7">
        <f t="shared" si="247"/>
        <v>3.8</v>
      </c>
      <c r="P2662" s="7" t="str">
        <f t="shared" si="248"/>
        <v>technology</v>
      </c>
      <c r="Q2662" s="7" t="str">
        <f t="shared" si="249"/>
        <v>space exploration</v>
      </c>
      <c r="R2662" t="s">
        <v>8301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246"/>
        <v>1.0289999999999999</v>
      </c>
      <c r="O2663" s="7">
        <f t="shared" si="247"/>
        <v>85.75</v>
      </c>
      <c r="P2663" s="7" t="str">
        <f t="shared" si="248"/>
        <v>technology</v>
      </c>
      <c r="Q2663" s="7" t="str">
        <f t="shared" si="249"/>
        <v>makerspaces</v>
      </c>
      <c r="R2663" t="s">
        <v>8302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246"/>
        <v>1.0680000000000001</v>
      </c>
      <c r="O2664" s="7">
        <f t="shared" si="247"/>
        <v>267</v>
      </c>
      <c r="P2664" s="7" t="str">
        <f t="shared" si="248"/>
        <v>technology</v>
      </c>
      <c r="Q2664" s="7" t="str">
        <f t="shared" si="249"/>
        <v>makerspaces</v>
      </c>
      <c r="R2664" t="s">
        <v>8302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246"/>
        <v>1.0459624999999999</v>
      </c>
      <c r="O2665" s="7">
        <f t="shared" si="247"/>
        <v>373.55803571428572</v>
      </c>
      <c r="P2665" s="7" t="str">
        <f t="shared" si="248"/>
        <v>technology</v>
      </c>
      <c r="Q2665" s="7" t="str">
        <f t="shared" si="249"/>
        <v>makerspaces</v>
      </c>
      <c r="R2665" t="s">
        <v>8302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246"/>
        <v>1.0342857142857143</v>
      </c>
      <c r="O2666" s="7">
        <f t="shared" si="247"/>
        <v>174.03846153846155</v>
      </c>
      <c r="P2666" s="7" t="str">
        <f t="shared" si="248"/>
        <v>technology</v>
      </c>
      <c r="Q2666" s="7" t="str">
        <f t="shared" si="249"/>
        <v>makerspaces</v>
      </c>
      <c r="R2666" t="s">
        <v>8302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246"/>
        <v>1.2314285714285715</v>
      </c>
      <c r="O2667" s="7">
        <f t="shared" si="247"/>
        <v>93.695652173913047</v>
      </c>
      <c r="P2667" s="7" t="str">
        <f t="shared" si="248"/>
        <v>technology</v>
      </c>
      <c r="Q2667" s="7" t="str">
        <f t="shared" si="249"/>
        <v>makerspaces</v>
      </c>
      <c r="R2667" t="s">
        <v>8302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246"/>
        <v>1.592951</v>
      </c>
      <c r="O2668" s="7">
        <f t="shared" si="247"/>
        <v>77.327718446601949</v>
      </c>
      <c r="P2668" s="7" t="str">
        <f t="shared" si="248"/>
        <v>technology</v>
      </c>
      <c r="Q2668" s="7" t="str">
        <f t="shared" si="249"/>
        <v>makerspaces</v>
      </c>
      <c r="R2668" t="s">
        <v>8302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246"/>
        <v>1.1066666666666667</v>
      </c>
      <c r="O2669" s="7">
        <f t="shared" si="247"/>
        <v>92.222222222222229</v>
      </c>
      <c r="P2669" s="7" t="str">
        <f t="shared" si="248"/>
        <v>technology</v>
      </c>
      <c r="Q2669" s="7" t="str">
        <f t="shared" si="249"/>
        <v>makerspaces</v>
      </c>
      <c r="R2669" t="s">
        <v>8302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246"/>
        <v>1.7070000000000001</v>
      </c>
      <c r="O2670" s="7">
        <f t="shared" si="247"/>
        <v>60.964285714285715</v>
      </c>
      <c r="P2670" s="7" t="str">
        <f t="shared" si="248"/>
        <v>technology</v>
      </c>
      <c r="Q2670" s="7" t="str">
        <f t="shared" si="249"/>
        <v>makerspaces</v>
      </c>
      <c r="R2670" t="s">
        <v>8302</v>
      </c>
      <c r="S2670" s="13">
        <f t="shared" si="250"/>
        <v>42275.58871527778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246"/>
        <v>1.25125</v>
      </c>
      <c r="O2671" s="7">
        <f t="shared" si="247"/>
        <v>91</v>
      </c>
      <c r="P2671" s="7" t="str">
        <f t="shared" si="248"/>
        <v>technology</v>
      </c>
      <c r="Q2671" s="7" t="str">
        <f t="shared" si="249"/>
        <v>makerspaces</v>
      </c>
      <c r="R2671" t="s">
        <v>8302</v>
      </c>
      <c r="S2671" s="13">
        <f t="shared" si="250"/>
        <v>42319.035833333328</v>
      </c>
      <c r="T2671" s="13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246"/>
        <v>6.4158609339642042E-2</v>
      </c>
      <c r="O2672" s="7">
        <f t="shared" si="247"/>
        <v>41.583333333333336</v>
      </c>
      <c r="P2672" s="7" t="str">
        <f t="shared" si="248"/>
        <v>technology</v>
      </c>
      <c r="Q2672" s="7" t="str">
        <f t="shared" si="249"/>
        <v>makerspaces</v>
      </c>
      <c r="R2672" t="s">
        <v>8302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246"/>
        <v>0.11344</v>
      </c>
      <c r="O2673" s="7">
        <f t="shared" si="247"/>
        <v>33.761904761904759</v>
      </c>
      <c r="P2673" s="7" t="str">
        <f t="shared" si="248"/>
        <v>technology</v>
      </c>
      <c r="Q2673" s="7" t="str">
        <f t="shared" si="249"/>
        <v>makerspaces</v>
      </c>
      <c r="R2673" t="s">
        <v>8302</v>
      </c>
      <c r="S2673" s="13">
        <f t="shared" si="250"/>
        <v>41962.749027777776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246"/>
        <v>0.33189999999999997</v>
      </c>
      <c r="O2674" s="7">
        <f t="shared" si="247"/>
        <v>70.61702127659575</v>
      </c>
      <c r="P2674" s="7" t="str">
        <f t="shared" si="248"/>
        <v>technology</v>
      </c>
      <c r="Q2674" s="7" t="str">
        <f t="shared" si="249"/>
        <v>makerspaces</v>
      </c>
      <c r="R2674" t="s">
        <v>8302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246"/>
        <v>0.27579999999999999</v>
      </c>
      <c r="O2675" s="7">
        <f t="shared" si="247"/>
        <v>167.15151515151516</v>
      </c>
      <c r="P2675" s="7" t="str">
        <f t="shared" si="248"/>
        <v>technology</v>
      </c>
      <c r="Q2675" s="7" t="str">
        <f t="shared" si="249"/>
        <v>makerspaces</v>
      </c>
      <c r="R2675" t="s">
        <v>8302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246"/>
        <v>0.62839999999999996</v>
      </c>
      <c r="O2676" s="7">
        <f t="shared" si="247"/>
        <v>128.61988304093566</v>
      </c>
      <c r="P2676" s="7" t="str">
        <f t="shared" si="248"/>
        <v>technology</v>
      </c>
      <c r="Q2676" s="7" t="str">
        <f t="shared" si="249"/>
        <v>makerspaces</v>
      </c>
      <c r="R2676" t="s">
        <v>8302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246"/>
        <v>7.5880000000000003E-2</v>
      </c>
      <c r="O2677" s="7">
        <f t="shared" si="247"/>
        <v>65.41379310344827</v>
      </c>
      <c r="P2677" s="7" t="str">
        <f t="shared" si="248"/>
        <v>technology</v>
      </c>
      <c r="Q2677" s="7" t="str">
        <f t="shared" si="249"/>
        <v>makerspaces</v>
      </c>
      <c r="R2677" t="s">
        <v>8302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246"/>
        <v>0.50380952380952382</v>
      </c>
      <c r="O2678" s="7">
        <f t="shared" si="247"/>
        <v>117.55555555555556</v>
      </c>
      <c r="P2678" s="7" t="str">
        <f t="shared" si="248"/>
        <v>technology</v>
      </c>
      <c r="Q2678" s="7" t="str">
        <f t="shared" si="249"/>
        <v>makerspaces</v>
      </c>
      <c r="R2678" t="s">
        <v>8302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246"/>
        <v>0.17512820512820512</v>
      </c>
      <c r="O2679" s="7">
        <f t="shared" si="247"/>
        <v>126.48148148148148</v>
      </c>
      <c r="P2679" s="7" t="str">
        <f t="shared" si="248"/>
        <v>technology</v>
      </c>
      <c r="Q2679" s="7" t="str">
        <f t="shared" si="249"/>
        <v>makerspaces</v>
      </c>
      <c r="R2679" t="s">
        <v>8302</v>
      </c>
      <c r="S2679" s="13">
        <f t="shared" si="250"/>
        <v>41793.029432870375</v>
      </c>
      <c r="T2679" s="13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246"/>
        <v>1.3750000000000001E-4</v>
      </c>
      <c r="O2680" s="7">
        <f t="shared" si="247"/>
        <v>550</v>
      </c>
      <c r="P2680" s="7" t="str">
        <f t="shared" si="248"/>
        <v>technology</v>
      </c>
      <c r="Q2680" s="7" t="str">
        <f t="shared" si="249"/>
        <v>makerspaces</v>
      </c>
      <c r="R2680" t="s">
        <v>8302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246"/>
        <v>3.3E-3</v>
      </c>
      <c r="O2681" s="7">
        <f t="shared" si="247"/>
        <v>44</v>
      </c>
      <c r="P2681" s="7" t="str">
        <f t="shared" si="248"/>
        <v>technology</v>
      </c>
      <c r="Q2681" s="7" t="str">
        <f t="shared" si="249"/>
        <v>makerspaces</v>
      </c>
      <c r="R2681" t="s">
        <v>8302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246"/>
        <v>8.6250000000000007E-3</v>
      </c>
      <c r="O2682" s="7">
        <f t="shared" si="247"/>
        <v>69</v>
      </c>
      <c r="P2682" s="7" t="str">
        <f t="shared" si="248"/>
        <v>technology</v>
      </c>
      <c r="Q2682" s="7" t="str">
        <f t="shared" si="249"/>
        <v>makerspaces</v>
      </c>
      <c r="R2682" t="s">
        <v>8302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246"/>
        <v>6.875E-3</v>
      </c>
      <c r="O2683" s="7">
        <f t="shared" si="247"/>
        <v>27.5</v>
      </c>
      <c r="P2683" s="7" t="str">
        <f t="shared" si="248"/>
        <v>food</v>
      </c>
      <c r="Q2683" s="7" t="str">
        <f t="shared" si="249"/>
        <v>food trucks</v>
      </c>
      <c r="R2683" t="s">
        <v>8284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246"/>
        <v>0.28299999999999997</v>
      </c>
      <c r="O2684" s="7">
        <f t="shared" si="247"/>
        <v>84.9</v>
      </c>
      <c r="P2684" s="7" t="str">
        <f t="shared" si="248"/>
        <v>food</v>
      </c>
      <c r="Q2684" s="7" t="str">
        <f t="shared" si="249"/>
        <v>food trucks</v>
      </c>
      <c r="R2684" t="s">
        <v>8284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246"/>
        <v>2.3999999999999998E-3</v>
      </c>
      <c r="O2685" s="7">
        <f t="shared" si="247"/>
        <v>12</v>
      </c>
      <c r="P2685" s="7" t="str">
        <f t="shared" si="248"/>
        <v>food</v>
      </c>
      <c r="Q2685" s="7" t="str">
        <f t="shared" si="249"/>
        <v>food trucks</v>
      </c>
      <c r="R2685" t="s">
        <v>8284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246"/>
        <v>1.1428571428571429E-2</v>
      </c>
      <c r="O2686" s="7">
        <f t="shared" si="247"/>
        <v>200</v>
      </c>
      <c r="P2686" s="7" t="str">
        <f t="shared" si="248"/>
        <v>food</v>
      </c>
      <c r="Q2686" s="7" t="str">
        <f t="shared" si="249"/>
        <v>food trucks</v>
      </c>
      <c r="R2686" t="s">
        <v>8284</v>
      </c>
      <c r="S2686" s="13">
        <f t="shared" si="250"/>
        <v>41820.914641203708</v>
      </c>
      <c r="T2686" s="13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246"/>
        <v>2.0000000000000001E-4</v>
      </c>
      <c r="O2687" s="7">
        <f t="shared" si="247"/>
        <v>10</v>
      </c>
      <c r="P2687" s="7" t="str">
        <f t="shared" si="248"/>
        <v>food</v>
      </c>
      <c r="Q2687" s="7" t="str">
        <f t="shared" si="249"/>
        <v>food trucks</v>
      </c>
      <c r="R2687" t="s">
        <v>8284</v>
      </c>
      <c r="S2687" s="13">
        <f t="shared" si="250"/>
        <v>42061.69594907407</v>
      </c>
      <c r="T2687" s="13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246"/>
        <v>0</v>
      </c>
      <c r="O2688" s="7" t="e">
        <f t="shared" si="247"/>
        <v>#DIV/0!</v>
      </c>
      <c r="P2688" s="7" t="str">
        <f t="shared" si="248"/>
        <v>food</v>
      </c>
      <c r="Q2688" s="7" t="str">
        <f t="shared" si="249"/>
        <v>food trucks</v>
      </c>
      <c r="R2688" t="s">
        <v>8284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246"/>
        <v>0</v>
      </c>
      <c r="O2689" s="7" t="e">
        <f t="shared" si="247"/>
        <v>#DIV/0!</v>
      </c>
      <c r="P2689" s="7" t="str">
        <f t="shared" si="248"/>
        <v>food</v>
      </c>
      <c r="Q2689" s="7" t="str">
        <f t="shared" si="249"/>
        <v>food trucks</v>
      </c>
      <c r="R2689" t="s">
        <v>8284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ref="N2690:N2753" si="252">E2690/D2690</f>
        <v>1.48E-3</v>
      </c>
      <c r="O2690" s="7">
        <f t="shared" ref="O2690:O2753" si="253">E2690/L2690</f>
        <v>5.2857142857142856</v>
      </c>
      <c r="P2690" s="7" t="str">
        <f t="shared" si="248"/>
        <v>food</v>
      </c>
      <c r="Q2690" s="7" t="str">
        <f t="shared" si="249"/>
        <v>food trucks</v>
      </c>
      <c r="R2690" t="s">
        <v>8284</v>
      </c>
      <c r="S2690" s="13">
        <f t="shared" si="250"/>
        <v>42028.11886574074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si="252"/>
        <v>2.8571428571428571E-5</v>
      </c>
      <c r="O2691" s="7">
        <f t="shared" si="253"/>
        <v>1</v>
      </c>
      <c r="P2691" s="7" t="str">
        <f t="shared" ref="P2691:P2754" si="254">LEFT(R2691, SEARCH("/",R2691)-1)</f>
        <v>food</v>
      </c>
      <c r="Q2691" s="7" t="str">
        <f t="shared" ref="Q2691:Q2754" si="255">RIGHT(R2691,LEN(R2691)-SEARCH("/",R2691))</f>
        <v>food trucks</v>
      </c>
      <c r="R2691" t="s">
        <v>8284</v>
      </c>
      <c r="S2691" s="13">
        <f t="shared" ref="S2691:S2754" si="256">J2691/(60*60*24)+DATE(1970,1,1)</f>
        <v>42551.961689814816</v>
      </c>
      <c r="T2691" s="13">
        <f t="shared" ref="T2691:T2754" si="257">I2691/(60*60*24)+DATE(1970,1,1)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252"/>
        <v>0.107325</v>
      </c>
      <c r="O2692" s="7">
        <f t="shared" si="253"/>
        <v>72.762711864406782</v>
      </c>
      <c r="P2692" s="7" t="str">
        <f t="shared" si="254"/>
        <v>food</v>
      </c>
      <c r="Q2692" s="7" t="str">
        <f t="shared" si="255"/>
        <v>food trucks</v>
      </c>
      <c r="R2692" t="s">
        <v>8284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252"/>
        <v>5.3846153846153844E-4</v>
      </c>
      <c r="O2693" s="7">
        <f t="shared" si="253"/>
        <v>17.5</v>
      </c>
      <c r="P2693" s="7" t="str">
        <f t="shared" si="254"/>
        <v>food</v>
      </c>
      <c r="Q2693" s="7" t="str">
        <f t="shared" si="255"/>
        <v>food trucks</v>
      </c>
      <c r="R2693" t="s">
        <v>8284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252"/>
        <v>7.1428571428571426E-3</v>
      </c>
      <c r="O2694" s="7">
        <f t="shared" si="253"/>
        <v>25</v>
      </c>
      <c r="P2694" s="7" t="str">
        <f t="shared" si="254"/>
        <v>food</v>
      </c>
      <c r="Q2694" s="7" t="str">
        <f t="shared" si="255"/>
        <v>food trucks</v>
      </c>
      <c r="R2694" t="s">
        <v>8284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252"/>
        <v>8.0000000000000002E-3</v>
      </c>
      <c r="O2695" s="7">
        <f t="shared" si="253"/>
        <v>13.333333333333334</v>
      </c>
      <c r="P2695" s="7" t="str">
        <f t="shared" si="254"/>
        <v>food</v>
      </c>
      <c r="Q2695" s="7" t="str">
        <f t="shared" si="255"/>
        <v>food trucks</v>
      </c>
      <c r="R2695" t="s">
        <v>8284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252"/>
        <v>3.3333333333333335E-5</v>
      </c>
      <c r="O2696" s="7">
        <f t="shared" si="253"/>
        <v>1</v>
      </c>
      <c r="P2696" s="7" t="str">
        <f t="shared" si="254"/>
        <v>food</v>
      </c>
      <c r="Q2696" s="7" t="str">
        <f t="shared" si="255"/>
        <v>food trucks</v>
      </c>
      <c r="R2696" t="s">
        <v>8284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252"/>
        <v>4.7333333333333333E-3</v>
      </c>
      <c r="O2697" s="7">
        <f t="shared" si="253"/>
        <v>23.666666666666668</v>
      </c>
      <c r="P2697" s="7" t="str">
        <f t="shared" si="254"/>
        <v>food</v>
      </c>
      <c r="Q2697" s="7" t="str">
        <f t="shared" si="255"/>
        <v>food trucks</v>
      </c>
      <c r="R2697" t="s">
        <v>8284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252"/>
        <v>5.6500000000000002E-2</v>
      </c>
      <c r="O2698" s="7">
        <f t="shared" si="253"/>
        <v>89.21052631578948</v>
      </c>
      <c r="P2698" s="7" t="str">
        <f t="shared" si="254"/>
        <v>food</v>
      </c>
      <c r="Q2698" s="7" t="str">
        <f t="shared" si="255"/>
        <v>food trucks</v>
      </c>
      <c r="R2698" t="s">
        <v>8284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252"/>
        <v>0.26352173913043481</v>
      </c>
      <c r="O2699" s="7">
        <f t="shared" si="253"/>
        <v>116.55769230769231</v>
      </c>
      <c r="P2699" s="7" t="str">
        <f t="shared" si="254"/>
        <v>food</v>
      </c>
      <c r="Q2699" s="7" t="str">
        <f t="shared" si="255"/>
        <v>food trucks</v>
      </c>
      <c r="R2699" t="s">
        <v>8284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252"/>
        <v>3.2512500000000002E-3</v>
      </c>
      <c r="O2700" s="7">
        <f t="shared" si="253"/>
        <v>13.005000000000001</v>
      </c>
      <c r="P2700" s="7" t="str">
        <f t="shared" si="254"/>
        <v>food</v>
      </c>
      <c r="Q2700" s="7" t="str">
        <f t="shared" si="255"/>
        <v>food trucks</v>
      </c>
      <c r="R2700" t="s">
        <v>8284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252"/>
        <v>0</v>
      </c>
      <c r="O2701" s="7" t="e">
        <f t="shared" si="253"/>
        <v>#DIV/0!</v>
      </c>
      <c r="P2701" s="7" t="str">
        <f t="shared" si="254"/>
        <v>food</v>
      </c>
      <c r="Q2701" s="7" t="str">
        <f t="shared" si="255"/>
        <v>food trucks</v>
      </c>
      <c r="R2701" t="s">
        <v>8284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252"/>
        <v>7.0007000700070005E-3</v>
      </c>
      <c r="O2702" s="7">
        <f t="shared" si="253"/>
        <v>17.5</v>
      </c>
      <c r="P2702" s="7" t="str">
        <f t="shared" si="254"/>
        <v>food</v>
      </c>
      <c r="Q2702" s="7" t="str">
        <f t="shared" si="255"/>
        <v>food trucks</v>
      </c>
      <c r="R2702" t="s">
        <v>8284</v>
      </c>
      <c r="S2702" s="13">
        <f t="shared" si="256"/>
        <v>41870.874675925923</v>
      </c>
      <c r="T2702" s="13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252"/>
        <v>0.46176470588235297</v>
      </c>
      <c r="O2703" s="7">
        <f t="shared" si="253"/>
        <v>34.130434782608695</v>
      </c>
      <c r="P2703" s="7" t="str">
        <f t="shared" si="254"/>
        <v>theater</v>
      </c>
      <c r="Q2703" s="7" t="str">
        <f t="shared" si="255"/>
        <v>spaces</v>
      </c>
      <c r="R2703" t="s">
        <v>8303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252"/>
        <v>0.34410000000000002</v>
      </c>
      <c r="O2704" s="7">
        <f t="shared" si="253"/>
        <v>132.34615384615384</v>
      </c>
      <c r="P2704" s="7" t="str">
        <f t="shared" si="254"/>
        <v>theater</v>
      </c>
      <c r="Q2704" s="7" t="str">
        <f t="shared" si="255"/>
        <v>spaces</v>
      </c>
      <c r="R2704" t="s">
        <v>8303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252"/>
        <v>1.0375000000000001</v>
      </c>
      <c r="O2705" s="7">
        <f t="shared" si="253"/>
        <v>922.22222222222217</v>
      </c>
      <c r="P2705" s="7" t="str">
        <f t="shared" si="254"/>
        <v>theater</v>
      </c>
      <c r="Q2705" s="7" t="str">
        <f t="shared" si="255"/>
        <v>spaces</v>
      </c>
      <c r="R2705" t="s">
        <v>8303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252"/>
        <v>6.0263157894736845E-2</v>
      </c>
      <c r="O2706" s="7">
        <f t="shared" si="253"/>
        <v>163.57142857142858</v>
      </c>
      <c r="P2706" s="7" t="str">
        <f t="shared" si="254"/>
        <v>theater</v>
      </c>
      <c r="Q2706" s="7" t="str">
        <f t="shared" si="255"/>
        <v>spaces</v>
      </c>
      <c r="R2706" t="s">
        <v>8303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252"/>
        <v>0.10539393939393939</v>
      </c>
      <c r="O2707" s="7">
        <f t="shared" si="253"/>
        <v>217.375</v>
      </c>
      <c r="P2707" s="7" t="str">
        <f t="shared" si="254"/>
        <v>theater</v>
      </c>
      <c r="Q2707" s="7" t="str">
        <f t="shared" si="255"/>
        <v>spaces</v>
      </c>
      <c r="R2707" t="s">
        <v>8303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252"/>
        <v>1.1229714285714285</v>
      </c>
      <c r="O2708" s="7">
        <f t="shared" si="253"/>
        <v>149.44486692015209</v>
      </c>
      <c r="P2708" s="7" t="str">
        <f t="shared" si="254"/>
        <v>theater</v>
      </c>
      <c r="Q2708" s="7" t="str">
        <f t="shared" si="255"/>
        <v>spaces</v>
      </c>
      <c r="R2708" t="s">
        <v>8303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252"/>
        <v>3.50844625</v>
      </c>
      <c r="O2709" s="7">
        <f t="shared" si="253"/>
        <v>71.237487309644663</v>
      </c>
      <c r="P2709" s="7" t="str">
        <f t="shared" si="254"/>
        <v>theater</v>
      </c>
      <c r="Q2709" s="7" t="str">
        <f t="shared" si="255"/>
        <v>spaces</v>
      </c>
      <c r="R2709" t="s">
        <v>8303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252"/>
        <v>2.3321535</v>
      </c>
      <c r="O2710" s="7">
        <f t="shared" si="253"/>
        <v>44.464318398474738</v>
      </c>
      <c r="P2710" s="7" t="str">
        <f t="shared" si="254"/>
        <v>theater</v>
      </c>
      <c r="Q2710" s="7" t="str">
        <f t="shared" si="255"/>
        <v>spaces</v>
      </c>
      <c r="R2710" t="s">
        <v>8303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252"/>
        <v>1.01606</v>
      </c>
      <c r="O2711" s="7">
        <f t="shared" si="253"/>
        <v>164.94480519480518</v>
      </c>
      <c r="P2711" s="7" t="str">
        <f t="shared" si="254"/>
        <v>theater</v>
      </c>
      <c r="Q2711" s="7" t="str">
        <f t="shared" si="255"/>
        <v>spaces</v>
      </c>
      <c r="R2711" t="s">
        <v>8303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252"/>
        <v>1.5390035000000002</v>
      </c>
      <c r="O2712" s="7">
        <f t="shared" si="253"/>
        <v>84.871516544117654</v>
      </c>
      <c r="P2712" s="7" t="str">
        <f t="shared" si="254"/>
        <v>theater</v>
      </c>
      <c r="Q2712" s="7" t="str">
        <f t="shared" si="255"/>
        <v>spaces</v>
      </c>
      <c r="R2712" t="s">
        <v>8303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252"/>
        <v>1.007161125319693</v>
      </c>
      <c r="O2713" s="7">
        <f t="shared" si="253"/>
        <v>53.945205479452056</v>
      </c>
      <c r="P2713" s="7" t="str">
        <f t="shared" si="254"/>
        <v>theater</v>
      </c>
      <c r="Q2713" s="7" t="str">
        <f t="shared" si="255"/>
        <v>spaces</v>
      </c>
      <c r="R2713" t="s">
        <v>8303</v>
      </c>
      <c r="S2713" s="13">
        <f t="shared" si="256"/>
        <v>41780.745254629626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252"/>
        <v>1.3138181818181818</v>
      </c>
      <c r="O2714" s="7">
        <f t="shared" si="253"/>
        <v>50.531468531468533</v>
      </c>
      <c r="P2714" s="7" t="str">
        <f t="shared" si="254"/>
        <v>theater</v>
      </c>
      <c r="Q2714" s="7" t="str">
        <f t="shared" si="255"/>
        <v>spaces</v>
      </c>
      <c r="R2714" t="s">
        <v>8303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252"/>
        <v>1.0224133333333334</v>
      </c>
      <c r="O2715" s="7">
        <f t="shared" si="253"/>
        <v>108.00140845070422</v>
      </c>
      <c r="P2715" s="7" t="str">
        <f t="shared" si="254"/>
        <v>theater</v>
      </c>
      <c r="Q2715" s="7" t="str">
        <f t="shared" si="255"/>
        <v>spaces</v>
      </c>
      <c r="R2715" t="s">
        <v>8303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252"/>
        <v>1.1635599999999999</v>
      </c>
      <c r="O2716" s="7">
        <f t="shared" si="253"/>
        <v>95.373770491803285</v>
      </c>
      <c r="P2716" s="7" t="str">
        <f t="shared" si="254"/>
        <v>theater</v>
      </c>
      <c r="Q2716" s="7" t="str">
        <f t="shared" si="255"/>
        <v>spaces</v>
      </c>
      <c r="R2716" t="s">
        <v>8303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252"/>
        <v>2.6462241666666664</v>
      </c>
      <c r="O2717" s="7">
        <f t="shared" si="253"/>
        <v>57.631016333938291</v>
      </c>
      <c r="P2717" s="7" t="str">
        <f t="shared" si="254"/>
        <v>theater</v>
      </c>
      <c r="Q2717" s="7" t="str">
        <f t="shared" si="255"/>
        <v>spaces</v>
      </c>
      <c r="R2717" t="s">
        <v>8303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252"/>
        <v>1.1998010000000001</v>
      </c>
      <c r="O2718" s="7">
        <f t="shared" si="253"/>
        <v>64.160481283422456</v>
      </c>
      <c r="P2718" s="7" t="str">
        <f t="shared" si="254"/>
        <v>theater</v>
      </c>
      <c r="Q2718" s="7" t="str">
        <f t="shared" si="255"/>
        <v>spaces</v>
      </c>
      <c r="R2718" t="s">
        <v>8303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252"/>
        <v>1.2010400000000001</v>
      </c>
      <c r="O2719" s="7">
        <f t="shared" si="253"/>
        <v>92.387692307692305</v>
      </c>
      <c r="P2719" s="7" t="str">
        <f t="shared" si="254"/>
        <v>theater</v>
      </c>
      <c r="Q2719" s="7" t="str">
        <f t="shared" si="255"/>
        <v>spaces</v>
      </c>
      <c r="R2719" t="s">
        <v>8303</v>
      </c>
      <c r="S2719" s="13">
        <f t="shared" si="256"/>
        <v>41934.914918981478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252"/>
        <v>1.0358333333333334</v>
      </c>
      <c r="O2720" s="7">
        <f t="shared" si="253"/>
        <v>125.97972972972973</v>
      </c>
      <c r="P2720" s="7" t="str">
        <f t="shared" si="254"/>
        <v>theater</v>
      </c>
      <c r="Q2720" s="7" t="str">
        <f t="shared" si="255"/>
        <v>spaces</v>
      </c>
      <c r="R2720" t="s">
        <v>8303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252"/>
        <v>1.0883333333333334</v>
      </c>
      <c r="O2721" s="7">
        <f t="shared" si="253"/>
        <v>94.637681159420296</v>
      </c>
      <c r="P2721" s="7" t="str">
        <f t="shared" si="254"/>
        <v>theater</v>
      </c>
      <c r="Q2721" s="7" t="str">
        <f t="shared" si="255"/>
        <v>spaces</v>
      </c>
      <c r="R2721" t="s">
        <v>8303</v>
      </c>
      <c r="S2721" s="13">
        <f t="shared" si="256"/>
        <v>42418.031180555554</v>
      </c>
      <c r="T2721" s="13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252"/>
        <v>1.1812400000000001</v>
      </c>
      <c r="O2722" s="7">
        <f t="shared" si="253"/>
        <v>170.69942196531792</v>
      </c>
      <c r="P2722" s="7" t="str">
        <f t="shared" si="254"/>
        <v>theater</v>
      </c>
      <c r="Q2722" s="7" t="str">
        <f t="shared" si="255"/>
        <v>spaces</v>
      </c>
      <c r="R2722" t="s">
        <v>8303</v>
      </c>
      <c r="S2722" s="13">
        <f t="shared" si="256"/>
        <v>42655.465891203705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252"/>
        <v>14.62</v>
      </c>
      <c r="O2723" s="7">
        <f t="shared" si="253"/>
        <v>40.762081784386616</v>
      </c>
      <c r="P2723" s="7" t="str">
        <f t="shared" si="254"/>
        <v>technology</v>
      </c>
      <c r="Q2723" s="7" t="str">
        <f t="shared" si="255"/>
        <v>hardware</v>
      </c>
      <c r="R2723" t="s">
        <v>8295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252"/>
        <v>2.5253999999999999</v>
      </c>
      <c r="O2724" s="7">
        <f t="shared" si="253"/>
        <v>68.254054054054052</v>
      </c>
      <c r="P2724" s="7" t="str">
        <f t="shared" si="254"/>
        <v>technology</v>
      </c>
      <c r="Q2724" s="7" t="str">
        <f t="shared" si="255"/>
        <v>hardware</v>
      </c>
      <c r="R2724" t="s">
        <v>8295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252"/>
        <v>1.4005000000000001</v>
      </c>
      <c r="O2725" s="7">
        <f t="shared" si="253"/>
        <v>95.48863636363636</v>
      </c>
      <c r="P2725" s="7" t="str">
        <f t="shared" si="254"/>
        <v>technology</v>
      </c>
      <c r="Q2725" s="7" t="str">
        <f t="shared" si="255"/>
        <v>hardware</v>
      </c>
      <c r="R2725" t="s">
        <v>8295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252"/>
        <v>2.9687520259319289</v>
      </c>
      <c r="O2726" s="7">
        <f t="shared" si="253"/>
        <v>7.1902649656526005</v>
      </c>
      <c r="P2726" s="7" t="str">
        <f t="shared" si="254"/>
        <v>technology</v>
      </c>
      <c r="Q2726" s="7" t="str">
        <f t="shared" si="255"/>
        <v>hardware</v>
      </c>
      <c r="R2726" t="s">
        <v>8295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252"/>
        <v>1.445425</v>
      </c>
      <c r="O2727" s="7">
        <f t="shared" si="253"/>
        <v>511.65486725663715</v>
      </c>
      <c r="P2727" s="7" t="str">
        <f t="shared" si="254"/>
        <v>technology</v>
      </c>
      <c r="Q2727" s="7" t="str">
        <f t="shared" si="255"/>
        <v>hardware</v>
      </c>
      <c r="R2727" t="s">
        <v>8295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252"/>
        <v>1.05745</v>
      </c>
      <c r="O2728" s="7">
        <f t="shared" si="253"/>
        <v>261.74504950495049</v>
      </c>
      <c r="P2728" s="7" t="str">
        <f t="shared" si="254"/>
        <v>technology</v>
      </c>
      <c r="Q2728" s="7" t="str">
        <f t="shared" si="255"/>
        <v>hardware</v>
      </c>
      <c r="R2728" t="s">
        <v>8295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252"/>
        <v>4.9321000000000002</v>
      </c>
      <c r="O2729" s="7">
        <f t="shared" si="253"/>
        <v>69.760961810466767</v>
      </c>
      <c r="P2729" s="7" t="str">
        <f t="shared" si="254"/>
        <v>technology</v>
      </c>
      <c r="Q2729" s="7" t="str">
        <f t="shared" si="255"/>
        <v>hardware</v>
      </c>
      <c r="R2729" t="s">
        <v>8295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252"/>
        <v>2.0182666666666669</v>
      </c>
      <c r="O2730" s="7">
        <f t="shared" si="253"/>
        <v>77.229591836734699</v>
      </c>
      <c r="P2730" s="7" t="str">
        <f t="shared" si="254"/>
        <v>technology</v>
      </c>
      <c r="Q2730" s="7" t="str">
        <f t="shared" si="255"/>
        <v>hardware</v>
      </c>
      <c r="R2730" t="s">
        <v>8295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252"/>
        <v>1.0444</v>
      </c>
      <c r="O2731" s="7">
        <f t="shared" si="253"/>
        <v>340.56521739130437</v>
      </c>
      <c r="P2731" s="7" t="str">
        <f t="shared" si="254"/>
        <v>technology</v>
      </c>
      <c r="Q2731" s="7" t="str">
        <f t="shared" si="255"/>
        <v>hardware</v>
      </c>
      <c r="R2731" t="s">
        <v>8295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252"/>
        <v>1.7029262962962963</v>
      </c>
      <c r="O2732" s="7">
        <f t="shared" si="253"/>
        <v>67.417903225806455</v>
      </c>
      <c r="P2732" s="7" t="str">
        <f t="shared" si="254"/>
        <v>technology</v>
      </c>
      <c r="Q2732" s="7" t="str">
        <f t="shared" si="255"/>
        <v>hardware</v>
      </c>
      <c r="R2732" t="s">
        <v>8295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252"/>
        <v>1.0430333333333333</v>
      </c>
      <c r="O2733" s="7">
        <f t="shared" si="253"/>
        <v>845.70270270270271</v>
      </c>
      <c r="P2733" s="7" t="str">
        <f t="shared" si="254"/>
        <v>technology</v>
      </c>
      <c r="Q2733" s="7" t="str">
        <f t="shared" si="255"/>
        <v>hardware</v>
      </c>
      <c r="R2733" t="s">
        <v>8295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252"/>
        <v>1.1825000000000001</v>
      </c>
      <c r="O2734" s="7">
        <f t="shared" si="253"/>
        <v>97.191780821917803</v>
      </c>
      <c r="P2734" s="7" t="str">
        <f t="shared" si="254"/>
        <v>technology</v>
      </c>
      <c r="Q2734" s="7" t="str">
        <f t="shared" si="255"/>
        <v>hardware</v>
      </c>
      <c r="R2734" t="s">
        <v>8295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252"/>
        <v>1.07538</v>
      </c>
      <c r="O2735" s="7">
        <f t="shared" si="253"/>
        <v>451.84033613445376</v>
      </c>
      <c r="P2735" s="7" t="str">
        <f t="shared" si="254"/>
        <v>technology</v>
      </c>
      <c r="Q2735" s="7" t="str">
        <f t="shared" si="255"/>
        <v>hardware</v>
      </c>
      <c r="R2735" t="s">
        <v>8295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252"/>
        <v>22603</v>
      </c>
      <c r="O2736" s="7">
        <f t="shared" si="253"/>
        <v>138.66871165644173</v>
      </c>
      <c r="P2736" s="7" t="str">
        <f t="shared" si="254"/>
        <v>technology</v>
      </c>
      <c r="Q2736" s="7" t="str">
        <f t="shared" si="255"/>
        <v>hardware</v>
      </c>
      <c r="R2736" t="s">
        <v>8295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252"/>
        <v>9.7813466666666677</v>
      </c>
      <c r="O2737" s="7">
        <f t="shared" si="253"/>
        <v>21.640147492625371</v>
      </c>
      <c r="P2737" s="7" t="str">
        <f t="shared" si="254"/>
        <v>technology</v>
      </c>
      <c r="Q2737" s="7" t="str">
        <f t="shared" si="255"/>
        <v>hardware</v>
      </c>
      <c r="R2737" t="s">
        <v>8295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252"/>
        <v>1.2290000000000001</v>
      </c>
      <c r="O2738" s="7">
        <f t="shared" si="253"/>
        <v>169.51724137931035</v>
      </c>
      <c r="P2738" s="7" t="str">
        <f t="shared" si="254"/>
        <v>technology</v>
      </c>
      <c r="Q2738" s="7" t="str">
        <f t="shared" si="255"/>
        <v>hardware</v>
      </c>
      <c r="R2738" t="s">
        <v>8295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252"/>
        <v>2.4606080000000001</v>
      </c>
      <c r="O2739" s="7">
        <f t="shared" si="253"/>
        <v>161.88210526315791</v>
      </c>
      <c r="P2739" s="7" t="str">
        <f t="shared" si="254"/>
        <v>technology</v>
      </c>
      <c r="Q2739" s="7" t="str">
        <f t="shared" si="255"/>
        <v>hardware</v>
      </c>
      <c r="R2739" t="s">
        <v>8295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252"/>
        <v>1.4794</v>
      </c>
      <c r="O2740" s="7">
        <f t="shared" si="253"/>
        <v>493.13333333333333</v>
      </c>
      <c r="P2740" s="7" t="str">
        <f t="shared" si="254"/>
        <v>technology</v>
      </c>
      <c r="Q2740" s="7" t="str">
        <f t="shared" si="255"/>
        <v>hardware</v>
      </c>
      <c r="R2740" t="s">
        <v>8295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252"/>
        <v>3.8409090909090908</v>
      </c>
      <c r="O2741" s="7">
        <f t="shared" si="253"/>
        <v>22.120418848167539</v>
      </c>
      <c r="P2741" s="7" t="str">
        <f t="shared" si="254"/>
        <v>technology</v>
      </c>
      <c r="Q2741" s="7" t="str">
        <f t="shared" si="255"/>
        <v>hardware</v>
      </c>
      <c r="R2741" t="s">
        <v>8295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252"/>
        <v>1.0333333333333334</v>
      </c>
      <c r="O2742" s="7">
        <f t="shared" si="253"/>
        <v>18.235294117647058</v>
      </c>
      <c r="P2742" s="7" t="str">
        <f t="shared" si="254"/>
        <v>technology</v>
      </c>
      <c r="Q2742" s="7" t="str">
        <f t="shared" si="255"/>
        <v>hardware</v>
      </c>
      <c r="R2742" t="s">
        <v>8295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252"/>
        <v>4.3750000000000004E-3</v>
      </c>
      <c r="O2743" s="7">
        <f t="shared" si="253"/>
        <v>8.75</v>
      </c>
      <c r="P2743" s="7" t="str">
        <f t="shared" si="254"/>
        <v>publishing</v>
      </c>
      <c r="Q2743" s="7" t="str">
        <f t="shared" si="255"/>
        <v>children's books</v>
      </c>
      <c r="R2743" t="s">
        <v>8304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252"/>
        <v>0.29239999999999999</v>
      </c>
      <c r="O2744" s="7">
        <f t="shared" si="253"/>
        <v>40.611111111111114</v>
      </c>
      <c r="P2744" s="7" t="str">
        <f t="shared" si="254"/>
        <v>publishing</v>
      </c>
      <c r="Q2744" s="7" t="str">
        <f t="shared" si="255"/>
        <v>children's books</v>
      </c>
      <c r="R2744" t="s">
        <v>8304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252"/>
        <v>0</v>
      </c>
      <c r="O2745" s="7" t="e">
        <f t="shared" si="253"/>
        <v>#DIV/0!</v>
      </c>
      <c r="P2745" s="7" t="str">
        <f t="shared" si="254"/>
        <v>publishing</v>
      </c>
      <c r="Q2745" s="7" t="str">
        <f t="shared" si="255"/>
        <v>children's books</v>
      </c>
      <c r="R2745" t="s">
        <v>8304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252"/>
        <v>5.2187499999999998E-2</v>
      </c>
      <c r="O2746" s="7">
        <f t="shared" si="253"/>
        <v>37.954545454545453</v>
      </c>
      <c r="P2746" s="7" t="str">
        <f t="shared" si="254"/>
        <v>publishing</v>
      </c>
      <c r="Q2746" s="7" t="str">
        <f t="shared" si="255"/>
        <v>children's books</v>
      </c>
      <c r="R2746" t="s">
        <v>8304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252"/>
        <v>0.21887499999999999</v>
      </c>
      <c r="O2747" s="7">
        <f t="shared" si="253"/>
        <v>35.734693877551024</v>
      </c>
      <c r="P2747" s="7" t="str">
        <f t="shared" si="254"/>
        <v>publishing</v>
      </c>
      <c r="Q2747" s="7" t="str">
        <f t="shared" si="255"/>
        <v>children's books</v>
      </c>
      <c r="R2747" t="s">
        <v>8304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252"/>
        <v>0.26700000000000002</v>
      </c>
      <c r="O2748" s="7">
        <f t="shared" si="253"/>
        <v>42.157894736842103</v>
      </c>
      <c r="P2748" s="7" t="str">
        <f t="shared" si="254"/>
        <v>publishing</v>
      </c>
      <c r="Q2748" s="7" t="str">
        <f t="shared" si="255"/>
        <v>children's books</v>
      </c>
      <c r="R2748" t="s">
        <v>8304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252"/>
        <v>0.28000000000000003</v>
      </c>
      <c r="O2749" s="7">
        <f t="shared" si="253"/>
        <v>35</v>
      </c>
      <c r="P2749" s="7" t="str">
        <f t="shared" si="254"/>
        <v>publishing</v>
      </c>
      <c r="Q2749" s="7" t="str">
        <f t="shared" si="255"/>
        <v>children's books</v>
      </c>
      <c r="R2749" t="s">
        <v>8304</v>
      </c>
      <c r="S2749" s="13">
        <f t="shared" si="256"/>
        <v>41044.648113425923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252"/>
        <v>1.06E-2</v>
      </c>
      <c r="O2750" s="7">
        <f t="shared" si="253"/>
        <v>13.25</v>
      </c>
      <c r="P2750" s="7" t="str">
        <f t="shared" si="254"/>
        <v>publishing</v>
      </c>
      <c r="Q2750" s="7" t="str">
        <f t="shared" si="255"/>
        <v>children's books</v>
      </c>
      <c r="R2750" t="s">
        <v>8304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252"/>
        <v>1.0999999999999999E-2</v>
      </c>
      <c r="O2751" s="7">
        <f t="shared" si="253"/>
        <v>55</v>
      </c>
      <c r="P2751" s="7" t="str">
        <f t="shared" si="254"/>
        <v>publishing</v>
      </c>
      <c r="Q2751" s="7" t="str">
        <f t="shared" si="255"/>
        <v>children's books</v>
      </c>
      <c r="R2751" t="s">
        <v>8304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252"/>
        <v>0</v>
      </c>
      <c r="O2752" s="7" t="e">
        <f t="shared" si="253"/>
        <v>#DIV/0!</v>
      </c>
      <c r="P2752" s="7" t="str">
        <f t="shared" si="254"/>
        <v>publishing</v>
      </c>
      <c r="Q2752" s="7" t="str">
        <f t="shared" si="255"/>
        <v>children's books</v>
      </c>
      <c r="R2752" t="s">
        <v>8304</v>
      </c>
      <c r="S2752" s="13">
        <f t="shared" si="256"/>
        <v>41078.899826388893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252"/>
        <v>0</v>
      </c>
      <c r="O2753" s="7" t="e">
        <f t="shared" si="253"/>
        <v>#DIV/0!</v>
      </c>
      <c r="P2753" s="7" t="str">
        <f t="shared" si="254"/>
        <v>publishing</v>
      </c>
      <c r="Q2753" s="7" t="str">
        <f t="shared" si="255"/>
        <v>children's books</v>
      </c>
      <c r="R2753" t="s">
        <v>8304</v>
      </c>
      <c r="S2753" s="13">
        <f t="shared" si="256"/>
        <v>41747.887060185181</v>
      </c>
      <c r="T2753" s="13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ref="N2754:N2817" si="258">E2754/D2754</f>
        <v>0.11458333333333333</v>
      </c>
      <c r="O2754" s="7">
        <f t="shared" ref="O2754:O2817" si="259">E2754/L2754</f>
        <v>39.285714285714285</v>
      </c>
      <c r="P2754" s="7" t="str">
        <f t="shared" si="254"/>
        <v>publishing</v>
      </c>
      <c r="Q2754" s="7" t="str">
        <f t="shared" si="255"/>
        <v>children's books</v>
      </c>
      <c r="R2754" t="s">
        <v>8304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si="258"/>
        <v>0.19</v>
      </c>
      <c r="O2755" s="7">
        <f t="shared" si="259"/>
        <v>47.5</v>
      </c>
      <c r="P2755" s="7" t="str">
        <f t="shared" ref="P2755:P2818" si="260">LEFT(R2755, SEARCH("/",R2755)-1)</f>
        <v>publishing</v>
      </c>
      <c r="Q2755" s="7" t="str">
        <f t="shared" ref="Q2755:Q2818" si="261">RIGHT(R2755,LEN(R2755)-SEARCH("/",R2755))</f>
        <v>children's books</v>
      </c>
      <c r="R2755" t="s">
        <v>8304</v>
      </c>
      <c r="S2755" s="13">
        <f t="shared" ref="S2755:S2818" si="262">J2755/(60*60*24)+DATE(1970,1,1)</f>
        <v>41117.900729166664</v>
      </c>
      <c r="T2755" s="13">
        <f t="shared" ref="T2755:T2818" si="263">I2755/(60*60*24)+DATE(1970,1,1)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258"/>
        <v>0</v>
      </c>
      <c r="O2756" s="7" t="e">
        <f t="shared" si="259"/>
        <v>#DIV/0!</v>
      </c>
      <c r="P2756" s="7" t="str">
        <f t="shared" si="260"/>
        <v>publishing</v>
      </c>
      <c r="Q2756" s="7" t="str">
        <f t="shared" si="261"/>
        <v>children's books</v>
      </c>
      <c r="R2756" t="s">
        <v>8304</v>
      </c>
      <c r="S2756" s="13">
        <f t="shared" si="262"/>
        <v>41863.636006944442</v>
      </c>
      <c r="T2756" s="13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258"/>
        <v>0.52</v>
      </c>
      <c r="O2757" s="7">
        <f t="shared" si="259"/>
        <v>17.333333333333332</v>
      </c>
      <c r="P2757" s="7" t="str">
        <f t="shared" si="260"/>
        <v>publishing</v>
      </c>
      <c r="Q2757" s="7" t="str">
        <f t="shared" si="261"/>
        <v>children's books</v>
      </c>
      <c r="R2757" t="s">
        <v>8304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258"/>
        <v>0.1048</v>
      </c>
      <c r="O2758" s="7">
        <f t="shared" si="259"/>
        <v>31.757575757575758</v>
      </c>
      <c r="P2758" s="7" t="str">
        <f t="shared" si="260"/>
        <v>publishing</v>
      </c>
      <c r="Q2758" s="7" t="str">
        <f t="shared" si="261"/>
        <v>children's books</v>
      </c>
      <c r="R2758" t="s">
        <v>8304</v>
      </c>
      <c r="S2758" s="13">
        <f t="shared" si="262"/>
        <v>41620.900474537033</v>
      </c>
      <c r="T2758" s="13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258"/>
        <v>6.6666666666666671E-3</v>
      </c>
      <c r="O2759" s="7">
        <f t="shared" si="259"/>
        <v>5</v>
      </c>
      <c r="P2759" s="7" t="str">
        <f t="shared" si="260"/>
        <v>publishing</v>
      </c>
      <c r="Q2759" s="7" t="str">
        <f t="shared" si="261"/>
        <v>children's books</v>
      </c>
      <c r="R2759" t="s">
        <v>8304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258"/>
        <v>0.11700000000000001</v>
      </c>
      <c r="O2760" s="7">
        <f t="shared" si="259"/>
        <v>39</v>
      </c>
      <c r="P2760" s="7" t="str">
        <f t="shared" si="260"/>
        <v>publishing</v>
      </c>
      <c r="Q2760" s="7" t="str">
        <f t="shared" si="261"/>
        <v>children's books</v>
      </c>
      <c r="R2760" t="s">
        <v>8304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258"/>
        <v>0.105</v>
      </c>
      <c r="O2761" s="7">
        <f t="shared" si="259"/>
        <v>52.5</v>
      </c>
      <c r="P2761" s="7" t="str">
        <f t="shared" si="260"/>
        <v>publishing</v>
      </c>
      <c r="Q2761" s="7" t="str">
        <f t="shared" si="261"/>
        <v>children's books</v>
      </c>
      <c r="R2761" t="s">
        <v>8304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258"/>
        <v>0</v>
      </c>
      <c r="O2762" s="7" t="e">
        <f t="shared" si="259"/>
        <v>#DIV/0!</v>
      </c>
      <c r="P2762" s="7" t="str">
        <f t="shared" si="260"/>
        <v>publishing</v>
      </c>
      <c r="Q2762" s="7" t="str">
        <f t="shared" si="261"/>
        <v>children's books</v>
      </c>
      <c r="R2762" t="s">
        <v>8304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258"/>
        <v>7.1999999999999998E-3</v>
      </c>
      <c r="O2763" s="7">
        <f t="shared" si="259"/>
        <v>9</v>
      </c>
      <c r="P2763" s="7" t="str">
        <f t="shared" si="260"/>
        <v>publishing</v>
      </c>
      <c r="Q2763" s="7" t="str">
        <f t="shared" si="261"/>
        <v>children's books</v>
      </c>
      <c r="R2763" t="s">
        <v>8304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258"/>
        <v>7.6923076923076927E-3</v>
      </c>
      <c r="O2764" s="7">
        <f t="shared" si="259"/>
        <v>25</v>
      </c>
      <c r="P2764" s="7" t="str">
        <f t="shared" si="260"/>
        <v>publishing</v>
      </c>
      <c r="Q2764" s="7" t="str">
        <f t="shared" si="261"/>
        <v>children's books</v>
      </c>
      <c r="R2764" t="s">
        <v>8304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258"/>
        <v>2.2842639593908631E-3</v>
      </c>
      <c r="O2765" s="7">
        <f t="shared" si="259"/>
        <v>30</v>
      </c>
      <c r="P2765" s="7" t="str">
        <f t="shared" si="260"/>
        <v>publishing</v>
      </c>
      <c r="Q2765" s="7" t="str">
        <f t="shared" si="261"/>
        <v>children's books</v>
      </c>
      <c r="R2765" t="s">
        <v>8304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258"/>
        <v>1.125E-2</v>
      </c>
      <c r="O2766" s="7">
        <f t="shared" si="259"/>
        <v>11.25</v>
      </c>
      <c r="P2766" s="7" t="str">
        <f t="shared" si="260"/>
        <v>publishing</v>
      </c>
      <c r="Q2766" s="7" t="str">
        <f t="shared" si="261"/>
        <v>children's books</v>
      </c>
      <c r="R2766" t="s">
        <v>8304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258"/>
        <v>0</v>
      </c>
      <c r="O2767" s="7" t="e">
        <f t="shared" si="259"/>
        <v>#DIV/0!</v>
      </c>
      <c r="P2767" s="7" t="str">
        <f t="shared" si="260"/>
        <v>publishing</v>
      </c>
      <c r="Q2767" s="7" t="str">
        <f t="shared" si="261"/>
        <v>children's books</v>
      </c>
      <c r="R2767" t="s">
        <v>8304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258"/>
        <v>0.02</v>
      </c>
      <c r="O2768" s="7">
        <f t="shared" si="259"/>
        <v>25</v>
      </c>
      <c r="P2768" s="7" t="str">
        <f t="shared" si="260"/>
        <v>publishing</v>
      </c>
      <c r="Q2768" s="7" t="str">
        <f t="shared" si="261"/>
        <v>children's books</v>
      </c>
      <c r="R2768" t="s">
        <v>8304</v>
      </c>
      <c r="S2768" s="13">
        <f t="shared" si="262"/>
        <v>40736.668032407411</v>
      </c>
      <c r="T2768" s="13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258"/>
        <v>8.5000000000000006E-3</v>
      </c>
      <c r="O2769" s="7">
        <f t="shared" si="259"/>
        <v>11.333333333333334</v>
      </c>
      <c r="P2769" s="7" t="str">
        <f t="shared" si="260"/>
        <v>publishing</v>
      </c>
      <c r="Q2769" s="7" t="str">
        <f t="shared" si="261"/>
        <v>children's books</v>
      </c>
      <c r="R2769" t="s">
        <v>8304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258"/>
        <v>0.14314285714285716</v>
      </c>
      <c r="O2770" s="7">
        <f t="shared" si="259"/>
        <v>29.470588235294116</v>
      </c>
      <c r="P2770" s="7" t="str">
        <f t="shared" si="260"/>
        <v>publishing</v>
      </c>
      <c r="Q2770" s="7" t="str">
        <f t="shared" si="261"/>
        <v>children's books</v>
      </c>
      <c r="R2770" t="s">
        <v>8304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258"/>
        <v>2.5000000000000001E-3</v>
      </c>
      <c r="O2771" s="7">
        <f t="shared" si="259"/>
        <v>1</v>
      </c>
      <c r="P2771" s="7" t="str">
        <f t="shared" si="260"/>
        <v>publishing</v>
      </c>
      <c r="Q2771" s="7" t="str">
        <f t="shared" si="261"/>
        <v>children's books</v>
      </c>
      <c r="R2771" t="s">
        <v>8304</v>
      </c>
      <c r="S2771" s="13">
        <f t="shared" si="262"/>
        <v>41745.826273148152</v>
      </c>
      <c r="T2771" s="13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258"/>
        <v>0.1041125</v>
      </c>
      <c r="O2772" s="7">
        <f t="shared" si="259"/>
        <v>63.098484848484851</v>
      </c>
      <c r="P2772" s="7" t="str">
        <f t="shared" si="260"/>
        <v>publishing</v>
      </c>
      <c r="Q2772" s="7" t="str">
        <f t="shared" si="261"/>
        <v>children's books</v>
      </c>
      <c r="R2772" t="s">
        <v>8304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258"/>
        <v>0</v>
      </c>
      <c r="O2773" s="7" t="e">
        <f t="shared" si="259"/>
        <v>#DIV/0!</v>
      </c>
      <c r="P2773" s="7" t="str">
        <f t="shared" si="260"/>
        <v>publishing</v>
      </c>
      <c r="Q2773" s="7" t="str">
        <f t="shared" si="261"/>
        <v>children's books</v>
      </c>
      <c r="R2773" t="s">
        <v>8304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258"/>
        <v>0</v>
      </c>
      <c r="O2774" s="7" t="e">
        <f t="shared" si="259"/>
        <v>#DIV/0!</v>
      </c>
      <c r="P2774" s="7" t="str">
        <f t="shared" si="260"/>
        <v>publishing</v>
      </c>
      <c r="Q2774" s="7" t="str">
        <f t="shared" si="261"/>
        <v>children's books</v>
      </c>
      <c r="R2774" t="s">
        <v>8304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258"/>
        <v>1.8867924528301887E-3</v>
      </c>
      <c r="O2775" s="7">
        <f t="shared" si="259"/>
        <v>1</v>
      </c>
      <c r="P2775" s="7" t="str">
        <f t="shared" si="260"/>
        <v>publishing</v>
      </c>
      <c r="Q2775" s="7" t="str">
        <f t="shared" si="261"/>
        <v>children's books</v>
      </c>
      <c r="R2775" t="s">
        <v>8304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258"/>
        <v>0.14249999999999999</v>
      </c>
      <c r="O2776" s="7">
        <f t="shared" si="259"/>
        <v>43.846153846153847</v>
      </c>
      <c r="P2776" s="7" t="str">
        <f t="shared" si="260"/>
        <v>publishing</v>
      </c>
      <c r="Q2776" s="7" t="str">
        <f t="shared" si="261"/>
        <v>children's books</v>
      </c>
      <c r="R2776" t="s">
        <v>8304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258"/>
        <v>0.03</v>
      </c>
      <c r="O2777" s="7">
        <f t="shared" si="259"/>
        <v>75</v>
      </c>
      <c r="P2777" s="7" t="str">
        <f t="shared" si="260"/>
        <v>publishing</v>
      </c>
      <c r="Q2777" s="7" t="str">
        <f t="shared" si="261"/>
        <v>children's books</v>
      </c>
      <c r="R2777" t="s">
        <v>8304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258"/>
        <v>7.8809523809523815E-2</v>
      </c>
      <c r="O2778" s="7">
        <f t="shared" si="259"/>
        <v>45.972222222222221</v>
      </c>
      <c r="P2778" s="7" t="str">
        <f t="shared" si="260"/>
        <v>publishing</v>
      </c>
      <c r="Q2778" s="7" t="str">
        <f t="shared" si="261"/>
        <v>children's books</v>
      </c>
      <c r="R2778" t="s">
        <v>8304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258"/>
        <v>3.3333333333333335E-3</v>
      </c>
      <c r="O2779" s="7">
        <f t="shared" si="259"/>
        <v>10</v>
      </c>
      <c r="P2779" s="7" t="str">
        <f t="shared" si="260"/>
        <v>publishing</v>
      </c>
      <c r="Q2779" s="7" t="str">
        <f t="shared" si="261"/>
        <v>children's books</v>
      </c>
      <c r="R2779" t="s">
        <v>8304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258"/>
        <v>0.25545454545454543</v>
      </c>
      <c r="O2780" s="7">
        <f t="shared" si="259"/>
        <v>93.666666666666671</v>
      </c>
      <c r="P2780" s="7" t="str">
        <f t="shared" si="260"/>
        <v>publishing</v>
      </c>
      <c r="Q2780" s="7" t="str">
        <f t="shared" si="261"/>
        <v>children's books</v>
      </c>
      <c r="R2780" t="s">
        <v>8304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258"/>
        <v>2.12E-2</v>
      </c>
      <c r="O2781" s="7">
        <f t="shared" si="259"/>
        <v>53</v>
      </c>
      <c r="P2781" s="7" t="str">
        <f t="shared" si="260"/>
        <v>publishing</v>
      </c>
      <c r="Q2781" s="7" t="str">
        <f t="shared" si="261"/>
        <v>children's books</v>
      </c>
      <c r="R2781" t="s">
        <v>8304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258"/>
        <v>0</v>
      </c>
      <c r="O2782" s="7" t="e">
        <f t="shared" si="259"/>
        <v>#DIV/0!</v>
      </c>
      <c r="P2782" s="7" t="str">
        <f t="shared" si="260"/>
        <v>publishing</v>
      </c>
      <c r="Q2782" s="7" t="str">
        <f t="shared" si="261"/>
        <v>children's books</v>
      </c>
      <c r="R2782" t="s">
        <v>8304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258"/>
        <v>1.0528</v>
      </c>
      <c r="O2783" s="7">
        <f t="shared" si="259"/>
        <v>47</v>
      </c>
      <c r="P2783" s="7" t="str">
        <f t="shared" si="260"/>
        <v>theater</v>
      </c>
      <c r="Q2783" s="7" t="str">
        <f t="shared" si="261"/>
        <v>plays</v>
      </c>
      <c r="R2783" t="s">
        <v>8271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258"/>
        <v>1.2</v>
      </c>
      <c r="O2784" s="7">
        <f t="shared" si="259"/>
        <v>66.666666666666671</v>
      </c>
      <c r="P2784" s="7" t="str">
        <f t="shared" si="260"/>
        <v>theater</v>
      </c>
      <c r="Q2784" s="7" t="str">
        <f t="shared" si="261"/>
        <v>plays</v>
      </c>
      <c r="R2784" t="s">
        <v>8271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258"/>
        <v>1.145</v>
      </c>
      <c r="O2785" s="7">
        <f t="shared" si="259"/>
        <v>18.770491803278688</v>
      </c>
      <c r="P2785" s="7" t="str">
        <f t="shared" si="260"/>
        <v>theater</v>
      </c>
      <c r="Q2785" s="7" t="str">
        <f t="shared" si="261"/>
        <v>plays</v>
      </c>
      <c r="R2785" t="s">
        <v>8271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258"/>
        <v>1.19</v>
      </c>
      <c r="O2786" s="7">
        <f t="shared" si="259"/>
        <v>66.111111111111114</v>
      </c>
      <c r="P2786" s="7" t="str">
        <f t="shared" si="260"/>
        <v>theater</v>
      </c>
      <c r="Q2786" s="7" t="str">
        <f t="shared" si="261"/>
        <v>plays</v>
      </c>
      <c r="R2786" t="s">
        <v>8271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258"/>
        <v>1.0468</v>
      </c>
      <c r="O2787" s="7">
        <f t="shared" si="259"/>
        <v>36.859154929577464</v>
      </c>
      <c r="P2787" s="7" t="str">
        <f t="shared" si="260"/>
        <v>theater</v>
      </c>
      <c r="Q2787" s="7" t="str">
        <f t="shared" si="261"/>
        <v>plays</v>
      </c>
      <c r="R2787" t="s">
        <v>8271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258"/>
        <v>1.1783999999999999</v>
      </c>
      <c r="O2788" s="7">
        <f t="shared" si="259"/>
        <v>39.810810810810814</v>
      </c>
      <c r="P2788" s="7" t="str">
        <f t="shared" si="260"/>
        <v>theater</v>
      </c>
      <c r="Q2788" s="7" t="str">
        <f t="shared" si="261"/>
        <v>plays</v>
      </c>
      <c r="R2788" t="s">
        <v>8271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258"/>
        <v>1.1970000000000001</v>
      </c>
      <c r="O2789" s="7">
        <f t="shared" si="259"/>
        <v>31.5</v>
      </c>
      <c r="P2789" s="7" t="str">
        <f t="shared" si="260"/>
        <v>theater</v>
      </c>
      <c r="Q2789" s="7" t="str">
        <f t="shared" si="261"/>
        <v>plays</v>
      </c>
      <c r="R2789" t="s">
        <v>8271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258"/>
        <v>1.0249999999999999</v>
      </c>
      <c r="O2790" s="7">
        <f t="shared" si="259"/>
        <v>102.5</v>
      </c>
      <c r="P2790" s="7" t="str">
        <f t="shared" si="260"/>
        <v>theater</v>
      </c>
      <c r="Q2790" s="7" t="str">
        <f t="shared" si="261"/>
        <v>plays</v>
      </c>
      <c r="R2790" t="s">
        <v>8271</v>
      </c>
      <c r="S2790" s="13">
        <f t="shared" si="262"/>
        <v>42550.701886574076</v>
      </c>
      <c r="T2790" s="13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258"/>
        <v>1.0116666666666667</v>
      </c>
      <c r="O2791" s="7">
        <f t="shared" si="259"/>
        <v>126.45833333333333</v>
      </c>
      <c r="P2791" s="7" t="str">
        <f t="shared" si="260"/>
        <v>theater</v>
      </c>
      <c r="Q2791" s="7" t="str">
        <f t="shared" si="261"/>
        <v>plays</v>
      </c>
      <c r="R2791" t="s">
        <v>8271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258"/>
        <v>1.0533333333333332</v>
      </c>
      <c r="O2792" s="7">
        <f t="shared" si="259"/>
        <v>47.878787878787875</v>
      </c>
      <c r="P2792" s="7" t="str">
        <f t="shared" si="260"/>
        <v>theater</v>
      </c>
      <c r="Q2792" s="7" t="str">
        <f t="shared" si="261"/>
        <v>plays</v>
      </c>
      <c r="R2792" t="s">
        <v>8271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258"/>
        <v>1.0249999999999999</v>
      </c>
      <c r="O2793" s="7">
        <f t="shared" si="259"/>
        <v>73.214285714285708</v>
      </c>
      <c r="P2793" s="7" t="str">
        <f t="shared" si="260"/>
        <v>theater</v>
      </c>
      <c r="Q2793" s="7" t="str">
        <f t="shared" si="261"/>
        <v>plays</v>
      </c>
      <c r="R2793" t="s">
        <v>8271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258"/>
        <v>1.0760000000000001</v>
      </c>
      <c r="O2794" s="7">
        <f t="shared" si="259"/>
        <v>89.666666666666671</v>
      </c>
      <c r="P2794" s="7" t="str">
        <f t="shared" si="260"/>
        <v>theater</v>
      </c>
      <c r="Q2794" s="7" t="str">
        <f t="shared" si="261"/>
        <v>plays</v>
      </c>
      <c r="R2794" t="s">
        <v>8271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258"/>
        <v>1.105675</v>
      </c>
      <c r="O2795" s="7">
        <f t="shared" si="259"/>
        <v>151.4623287671233</v>
      </c>
      <c r="P2795" s="7" t="str">
        <f t="shared" si="260"/>
        <v>theater</v>
      </c>
      <c r="Q2795" s="7" t="str">
        <f t="shared" si="261"/>
        <v>plays</v>
      </c>
      <c r="R2795" t="s">
        <v>8271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258"/>
        <v>1.5</v>
      </c>
      <c r="O2796" s="7">
        <f t="shared" si="259"/>
        <v>25</v>
      </c>
      <c r="P2796" s="7" t="str">
        <f t="shared" si="260"/>
        <v>theater</v>
      </c>
      <c r="Q2796" s="7" t="str">
        <f t="shared" si="261"/>
        <v>plays</v>
      </c>
      <c r="R2796" t="s">
        <v>8271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258"/>
        <v>1.0428571428571429</v>
      </c>
      <c r="O2797" s="7">
        <f t="shared" si="259"/>
        <v>36.5</v>
      </c>
      <c r="P2797" s="7" t="str">
        <f t="shared" si="260"/>
        <v>theater</v>
      </c>
      <c r="Q2797" s="7" t="str">
        <f t="shared" si="261"/>
        <v>plays</v>
      </c>
      <c r="R2797" t="s">
        <v>8271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258"/>
        <v>1.155</v>
      </c>
      <c r="O2798" s="7">
        <f t="shared" si="259"/>
        <v>44</v>
      </c>
      <c r="P2798" s="7" t="str">
        <f t="shared" si="260"/>
        <v>theater</v>
      </c>
      <c r="Q2798" s="7" t="str">
        <f t="shared" si="261"/>
        <v>plays</v>
      </c>
      <c r="R2798" t="s">
        <v>8271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258"/>
        <v>1.02645125</v>
      </c>
      <c r="O2799" s="7">
        <f t="shared" si="259"/>
        <v>87.357553191489373</v>
      </c>
      <c r="P2799" s="7" t="str">
        <f t="shared" si="260"/>
        <v>theater</v>
      </c>
      <c r="Q2799" s="7" t="str">
        <f t="shared" si="261"/>
        <v>plays</v>
      </c>
      <c r="R2799" t="s">
        <v>8271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258"/>
        <v>1.014</v>
      </c>
      <c r="O2800" s="7">
        <f t="shared" si="259"/>
        <v>36.474820143884891</v>
      </c>
      <c r="P2800" s="7" t="str">
        <f t="shared" si="260"/>
        <v>theater</v>
      </c>
      <c r="Q2800" s="7" t="str">
        <f t="shared" si="261"/>
        <v>plays</v>
      </c>
      <c r="R2800" t="s">
        <v>8271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258"/>
        <v>1.1663479999999999</v>
      </c>
      <c r="O2801" s="7">
        <f t="shared" si="259"/>
        <v>44.859538461538463</v>
      </c>
      <c r="P2801" s="7" t="str">
        <f t="shared" si="260"/>
        <v>theater</v>
      </c>
      <c r="Q2801" s="7" t="str">
        <f t="shared" si="261"/>
        <v>plays</v>
      </c>
      <c r="R2801" t="s">
        <v>8271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258"/>
        <v>1.33</v>
      </c>
      <c r="O2802" s="7">
        <f t="shared" si="259"/>
        <v>42.903225806451616</v>
      </c>
      <c r="P2802" s="7" t="str">
        <f t="shared" si="260"/>
        <v>theater</v>
      </c>
      <c r="Q2802" s="7" t="str">
        <f t="shared" si="261"/>
        <v>plays</v>
      </c>
      <c r="R2802" t="s">
        <v>8271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258"/>
        <v>1.3320000000000001</v>
      </c>
      <c r="O2803" s="7">
        <f t="shared" si="259"/>
        <v>51.230769230769234</v>
      </c>
      <c r="P2803" s="7" t="str">
        <f t="shared" si="260"/>
        <v>theater</v>
      </c>
      <c r="Q2803" s="7" t="str">
        <f t="shared" si="261"/>
        <v>plays</v>
      </c>
      <c r="R2803" t="s">
        <v>8271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258"/>
        <v>1.0183333333333333</v>
      </c>
      <c r="O2804" s="7">
        <f t="shared" si="259"/>
        <v>33.944444444444443</v>
      </c>
      <c r="P2804" s="7" t="str">
        <f t="shared" si="260"/>
        <v>theater</v>
      </c>
      <c r="Q2804" s="7" t="str">
        <f t="shared" si="261"/>
        <v>plays</v>
      </c>
      <c r="R2804" t="s">
        <v>8271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258"/>
        <v>1.2795000000000001</v>
      </c>
      <c r="O2805" s="7">
        <f t="shared" si="259"/>
        <v>90.744680851063833</v>
      </c>
      <c r="P2805" s="7" t="str">
        <f t="shared" si="260"/>
        <v>theater</v>
      </c>
      <c r="Q2805" s="7" t="str">
        <f t="shared" si="261"/>
        <v>plays</v>
      </c>
      <c r="R2805" t="s">
        <v>8271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258"/>
        <v>1.1499999999999999</v>
      </c>
      <c r="O2806" s="7">
        <f t="shared" si="259"/>
        <v>50</v>
      </c>
      <c r="P2806" s="7" t="str">
        <f t="shared" si="260"/>
        <v>theater</v>
      </c>
      <c r="Q2806" s="7" t="str">
        <f t="shared" si="261"/>
        <v>plays</v>
      </c>
      <c r="R2806" t="s">
        <v>8271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258"/>
        <v>1.1000000000000001</v>
      </c>
      <c r="O2807" s="7">
        <f t="shared" si="259"/>
        <v>24.444444444444443</v>
      </c>
      <c r="P2807" s="7" t="str">
        <f t="shared" si="260"/>
        <v>theater</v>
      </c>
      <c r="Q2807" s="7" t="str">
        <f t="shared" si="261"/>
        <v>plays</v>
      </c>
      <c r="R2807" t="s">
        <v>8271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258"/>
        <v>1.121</v>
      </c>
      <c r="O2808" s="7">
        <f t="shared" si="259"/>
        <v>44.25</v>
      </c>
      <c r="P2808" s="7" t="str">
        <f t="shared" si="260"/>
        <v>theater</v>
      </c>
      <c r="Q2808" s="7" t="str">
        <f t="shared" si="261"/>
        <v>plays</v>
      </c>
      <c r="R2808" t="s">
        <v>8271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258"/>
        <v>1.26</v>
      </c>
      <c r="O2809" s="7">
        <f t="shared" si="259"/>
        <v>67.741935483870961</v>
      </c>
      <c r="P2809" s="7" t="str">
        <f t="shared" si="260"/>
        <v>theater</v>
      </c>
      <c r="Q2809" s="7" t="str">
        <f t="shared" si="261"/>
        <v>plays</v>
      </c>
      <c r="R2809" t="s">
        <v>8271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258"/>
        <v>1.0024444444444445</v>
      </c>
      <c r="O2810" s="7">
        <f t="shared" si="259"/>
        <v>65.376811594202906</v>
      </c>
      <c r="P2810" s="7" t="str">
        <f t="shared" si="260"/>
        <v>theater</v>
      </c>
      <c r="Q2810" s="7" t="str">
        <f t="shared" si="261"/>
        <v>plays</v>
      </c>
      <c r="R2810" t="s">
        <v>8271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258"/>
        <v>1.024</v>
      </c>
      <c r="O2811" s="7">
        <f t="shared" si="259"/>
        <v>121.9047619047619</v>
      </c>
      <c r="P2811" s="7" t="str">
        <f t="shared" si="260"/>
        <v>theater</v>
      </c>
      <c r="Q2811" s="7" t="str">
        <f t="shared" si="261"/>
        <v>plays</v>
      </c>
      <c r="R2811" t="s">
        <v>8271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258"/>
        <v>1.0820000000000001</v>
      </c>
      <c r="O2812" s="7">
        <f t="shared" si="259"/>
        <v>47.456140350877192</v>
      </c>
      <c r="P2812" s="7" t="str">
        <f t="shared" si="260"/>
        <v>theater</v>
      </c>
      <c r="Q2812" s="7" t="str">
        <f t="shared" si="261"/>
        <v>plays</v>
      </c>
      <c r="R2812" t="s">
        <v>8271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258"/>
        <v>1.0026999999999999</v>
      </c>
      <c r="O2813" s="7">
        <f t="shared" si="259"/>
        <v>92.842592592592595</v>
      </c>
      <c r="P2813" s="7" t="str">
        <f t="shared" si="260"/>
        <v>theater</v>
      </c>
      <c r="Q2813" s="7" t="str">
        <f t="shared" si="261"/>
        <v>plays</v>
      </c>
      <c r="R2813" t="s">
        <v>8271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258"/>
        <v>1.133</v>
      </c>
      <c r="O2814" s="7">
        <f t="shared" si="259"/>
        <v>68.253012048192772</v>
      </c>
      <c r="P2814" s="7" t="str">
        <f t="shared" si="260"/>
        <v>theater</v>
      </c>
      <c r="Q2814" s="7" t="str">
        <f t="shared" si="261"/>
        <v>plays</v>
      </c>
      <c r="R2814" t="s">
        <v>8271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258"/>
        <v>1.2757571428571428</v>
      </c>
      <c r="O2815" s="7">
        <f t="shared" si="259"/>
        <v>37.209583333333335</v>
      </c>
      <c r="P2815" s="7" t="str">
        <f t="shared" si="260"/>
        <v>theater</v>
      </c>
      <c r="Q2815" s="7" t="str">
        <f t="shared" si="261"/>
        <v>plays</v>
      </c>
      <c r="R2815" t="s">
        <v>8271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258"/>
        <v>1.0773333333333333</v>
      </c>
      <c r="O2816" s="7">
        <f t="shared" si="259"/>
        <v>25.25</v>
      </c>
      <c r="P2816" s="7" t="str">
        <f t="shared" si="260"/>
        <v>theater</v>
      </c>
      <c r="Q2816" s="7" t="str">
        <f t="shared" si="261"/>
        <v>plays</v>
      </c>
      <c r="R2816" t="s">
        <v>8271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258"/>
        <v>2.42</v>
      </c>
      <c r="O2817" s="7">
        <f t="shared" si="259"/>
        <v>43.214285714285715</v>
      </c>
      <c r="P2817" s="7" t="str">
        <f t="shared" si="260"/>
        <v>theater</v>
      </c>
      <c r="Q2817" s="7" t="str">
        <f t="shared" si="261"/>
        <v>plays</v>
      </c>
      <c r="R2817" t="s">
        <v>8271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ref="N2818:N2881" si="264">E2818/D2818</f>
        <v>1.4156666666666666</v>
      </c>
      <c r="O2818" s="7">
        <f t="shared" ref="O2818:O2881" si="265">E2818/L2818</f>
        <v>25.130177514792898</v>
      </c>
      <c r="P2818" s="7" t="str">
        <f t="shared" si="260"/>
        <v>theater</v>
      </c>
      <c r="Q2818" s="7" t="str">
        <f t="shared" si="261"/>
        <v>plays</v>
      </c>
      <c r="R2818" t="s">
        <v>8271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si="264"/>
        <v>1.3</v>
      </c>
      <c r="O2819" s="7">
        <f t="shared" si="265"/>
        <v>23.636363636363637</v>
      </c>
      <c r="P2819" s="7" t="str">
        <f t="shared" ref="P2819:P2882" si="266">LEFT(R2819, SEARCH("/",R2819)-1)</f>
        <v>theater</v>
      </c>
      <c r="Q2819" s="7" t="str">
        <f t="shared" ref="Q2819:Q2882" si="267">RIGHT(R2819,LEN(R2819)-SEARCH("/",R2819))</f>
        <v>plays</v>
      </c>
      <c r="R2819" t="s">
        <v>8271</v>
      </c>
      <c r="S2819" s="13">
        <f t="shared" ref="S2819:S2882" si="268">J2819/(60*60*24)+DATE(1970,1,1)</f>
        <v>42023.634976851856</v>
      </c>
      <c r="T2819" s="13">
        <f t="shared" ref="T2819:T2882" si="269">I2819/(60*60*24)+DATE(1970,1,1)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264"/>
        <v>1.0603</v>
      </c>
      <c r="O2820" s="7">
        <f t="shared" si="265"/>
        <v>103.95098039215686</v>
      </c>
      <c r="P2820" s="7" t="str">
        <f t="shared" si="266"/>
        <v>theater</v>
      </c>
      <c r="Q2820" s="7" t="str">
        <f t="shared" si="267"/>
        <v>plays</v>
      </c>
      <c r="R2820" t="s">
        <v>8271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264"/>
        <v>1.048</v>
      </c>
      <c r="O2821" s="7">
        <f t="shared" si="265"/>
        <v>50.384615384615387</v>
      </c>
      <c r="P2821" s="7" t="str">
        <f t="shared" si="266"/>
        <v>theater</v>
      </c>
      <c r="Q2821" s="7" t="str">
        <f t="shared" si="267"/>
        <v>plays</v>
      </c>
      <c r="R2821" t="s">
        <v>8271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264"/>
        <v>1.36</v>
      </c>
      <c r="O2822" s="7">
        <f t="shared" si="265"/>
        <v>13.6</v>
      </c>
      <c r="P2822" s="7" t="str">
        <f t="shared" si="266"/>
        <v>theater</v>
      </c>
      <c r="Q2822" s="7" t="str">
        <f t="shared" si="267"/>
        <v>plays</v>
      </c>
      <c r="R2822" t="s">
        <v>8271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264"/>
        <v>1</v>
      </c>
      <c r="O2823" s="7">
        <f t="shared" si="265"/>
        <v>28.571428571428573</v>
      </c>
      <c r="P2823" s="7" t="str">
        <f t="shared" si="266"/>
        <v>theater</v>
      </c>
      <c r="Q2823" s="7" t="str">
        <f t="shared" si="267"/>
        <v>plays</v>
      </c>
      <c r="R2823" t="s">
        <v>8271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264"/>
        <v>1</v>
      </c>
      <c r="O2824" s="7">
        <f t="shared" si="265"/>
        <v>63.829787234042556</v>
      </c>
      <c r="P2824" s="7" t="str">
        <f t="shared" si="266"/>
        <v>theater</v>
      </c>
      <c r="Q2824" s="7" t="str">
        <f t="shared" si="267"/>
        <v>plays</v>
      </c>
      <c r="R2824" t="s">
        <v>8271</v>
      </c>
      <c r="S2824" s="13">
        <f t="shared" si="268"/>
        <v>42060.683935185181</v>
      </c>
      <c r="T2824" s="13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264"/>
        <v>1.24</v>
      </c>
      <c r="O2825" s="7">
        <f t="shared" si="265"/>
        <v>8.8571428571428577</v>
      </c>
      <c r="P2825" s="7" t="str">
        <f t="shared" si="266"/>
        <v>theater</v>
      </c>
      <c r="Q2825" s="7" t="str">
        <f t="shared" si="267"/>
        <v>plays</v>
      </c>
      <c r="R2825" t="s">
        <v>8271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264"/>
        <v>1.1692307692307693</v>
      </c>
      <c r="O2826" s="7">
        <f t="shared" si="265"/>
        <v>50.666666666666664</v>
      </c>
      <c r="P2826" s="7" t="str">
        <f t="shared" si="266"/>
        <v>theater</v>
      </c>
      <c r="Q2826" s="7" t="str">
        <f t="shared" si="267"/>
        <v>plays</v>
      </c>
      <c r="R2826" t="s">
        <v>8271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264"/>
        <v>1.0333333333333334</v>
      </c>
      <c r="O2827" s="7">
        <f t="shared" si="265"/>
        <v>60.784313725490193</v>
      </c>
      <c r="P2827" s="7" t="str">
        <f t="shared" si="266"/>
        <v>theater</v>
      </c>
      <c r="Q2827" s="7" t="str">
        <f t="shared" si="267"/>
        <v>plays</v>
      </c>
      <c r="R2827" t="s">
        <v>8271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264"/>
        <v>1.0774999999999999</v>
      </c>
      <c r="O2828" s="7">
        <f t="shared" si="265"/>
        <v>113.42105263157895</v>
      </c>
      <c r="P2828" s="7" t="str">
        <f t="shared" si="266"/>
        <v>theater</v>
      </c>
      <c r="Q2828" s="7" t="str">
        <f t="shared" si="267"/>
        <v>plays</v>
      </c>
      <c r="R2828" t="s">
        <v>8271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264"/>
        <v>1.2024999999999999</v>
      </c>
      <c r="O2829" s="7">
        <f t="shared" si="265"/>
        <v>104.56521739130434</v>
      </c>
      <c r="P2829" s="7" t="str">
        <f t="shared" si="266"/>
        <v>theater</v>
      </c>
      <c r="Q2829" s="7" t="str">
        <f t="shared" si="267"/>
        <v>plays</v>
      </c>
      <c r="R2829" t="s">
        <v>8271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264"/>
        <v>1.0037894736842106</v>
      </c>
      <c r="O2830" s="7">
        <f t="shared" si="265"/>
        <v>98.30927835051547</v>
      </c>
      <c r="P2830" s="7" t="str">
        <f t="shared" si="266"/>
        <v>theater</v>
      </c>
      <c r="Q2830" s="7" t="str">
        <f t="shared" si="267"/>
        <v>plays</v>
      </c>
      <c r="R2830" t="s">
        <v>8271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264"/>
        <v>1.0651999999999999</v>
      </c>
      <c r="O2831" s="7">
        <f t="shared" si="265"/>
        <v>35.039473684210527</v>
      </c>
      <c r="P2831" s="7" t="str">
        <f t="shared" si="266"/>
        <v>theater</v>
      </c>
      <c r="Q2831" s="7" t="str">
        <f t="shared" si="267"/>
        <v>plays</v>
      </c>
      <c r="R2831" t="s">
        <v>8271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264"/>
        <v>1</v>
      </c>
      <c r="O2832" s="7">
        <f t="shared" si="265"/>
        <v>272.72727272727275</v>
      </c>
      <c r="P2832" s="7" t="str">
        <f t="shared" si="266"/>
        <v>theater</v>
      </c>
      <c r="Q2832" s="7" t="str">
        <f t="shared" si="267"/>
        <v>plays</v>
      </c>
      <c r="R2832" t="s">
        <v>8271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264"/>
        <v>1.1066666666666667</v>
      </c>
      <c r="O2833" s="7">
        <f t="shared" si="265"/>
        <v>63.846153846153847</v>
      </c>
      <c r="P2833" s="7" t="str">
        <f t="shared" si="266"/>
        <v>theater</v>
      </c>
      <c r="Q2833" s="7" t="str">
        <f t="shared" si="267"/>
        <v>plays</v>
      </c>
      <c r="R2833" t="s">
        <v>8271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264"/>
        <v>1.1471959999999999</v>
      </c>
      <c r="O2834" s="7">
        <f t="shared" si="265"/>
        <v>30.189368421052631</v>
      </c>
      <c r="P2834" s="7" t="str">
        <f t="shared" si="266"/>
        <v>theater</v>
      </c>
      <c r="Q2834" s="7" t="str">
        <f t="shared" si="267"/>
        <v>plays</v>
      </c>
      <c r="R2834" t="s">
        <v>8271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264"/>
        <v>1.0825925925925926</v>
      </c>
      <c r="O2835" s="7">
        <f t="shared" si="265"/>
        <v>83.51428571428572</v>
      </c>
      <c r="P2835" s="7" t="str">
        <f t="shared" si="266"/>
        <v>theater</v>
      </c>
      <c r="Q2835" s="7" t="str">
        <f t="shared" si="267"/>
        <v>plays</v>
      </c>
      <c r="R2835" t="s">
        <v>8271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264"/>
        <v>1.7</v>
      </c>
      <c r="O2836" s="7">
        <f t="shared" si="265"/>
        <v>64.761904761904759</v>
      </c>
      <c r="P2836" s="7" t="str">
        <f t="shared" si="266"/>
        <v>theater</v>
      </c>
      <c r="Q2836" s="7" t="str">
        <f t="shared" si="267"/>
        <v>plays</v>
      </c>
      <c r="R2836" t="s">
        <v>8271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264"/>
        <v>1.8709899999999999</v>
      </c>
      <c r="O2837" s="7">
        <f t="shared" si="265"/>
        <v>20.118172043010752</v>
      </c>
      <c r="P2837" s="7" t="str">
        <f t="shared" si="266"/>
        <v>theater</v>
      </c>
      <c r="Q2837" s="7" t="str">
        <f t="shared" si="267"/>
        <v>plays</v>
      </c>
      <c r="R2837" t="s">
        <v>8271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264"/>
        <v>1.0777777777777777</v>
      </c>
      <c r="O2838" s="7">
        <f t="shared" si="265"/>
        <v>44.090909090909093</v>
      </c>
      <c r="P2838" s="7" t="str">
        <f t="shared" si="266"/>
        <v>theater</v>
      </c>
      <c r="Q2838" s="7" t="str">
        <f t="shared" si="267"/>
        <v>plays</v>
      </c>
      <c r="R2838" t="s">
        <v>8271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264"/>
        <v>1</v>
      </c>
      <c r="O2839" s="7">
        <f t="shared" si="265"/>
        <v>40.476190476190474</v>
      </c>
      <c r="P2839" s="7" t="str">
        <f t="shared" si="266"/>
        <v>theater</v>
      </c>
      <c r="Q2839" s="7" t="str">
        <f t="shared" si="267"/>
        <v>plays</v>
      </c>
      <c r="R2839" t="s">
        <v>8271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264"/>
        <v>1.2024999999999999</v>
      </c>
      <c r="O2840" s="7">
        <f t="shared" si="265"/>
        <v>44.537037037037038</v>
      </c>
      <c r="P2840" s="7" t="str">
        <f t="shared" si="266"/>
        <v>theater</v>
      </c>
      <c r="Q2840" s="7" t="str">
        <f t="shared" si="267"/>
        <v>plays</v>
      </c>
      <c r="R2840" t="s">
        <v>8271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264"/>
        <v>1.1142857142857143</v>
      </c>
      <c r="O2841" s="7">
        <f t="shared" si="265"/>
        <v>125.80645161290323</v>
      </c>
      <c r="P2841" s="7" t="str">
        <f t="shared" si="266"/>
        <v>theater</v>
      </c>
      <c r="Q2841" s="7" t="str">
        <f t="shared" si="267"/>
        <v>plays</v>
      </c>
      <c r="R2841" t="s">
        <v>8271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264"/>
        <v>1.04</v>
      </c>
      <c r="O2842" s="7">
        <f t="shared" si="265"/>
        <v>19.696969696969695</v>
      </c>
      <c r="P2842" s="7" t="str">
        <f t="shared" si="266"/>
        <v>theater</v>
      </c>
      <c r="Q2842" s="7" t="str">
        <f t="shared" si="267"/>
        <v>plays</v>
      </c>
      <c r="R2842" t="s">
        <v>8271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264"/>
        <v>0.01</v>
      </c>
      <c r="O2843" s="7">
        <f t="shared" si="265"/>
        <v>10</v>
      </c>
      <c r="P2843" s="7" t="str">
        <f t="shared" si="266"/>
        <v>theater</v>
      </c>
      <c r="Q2843" s="7" t="str">
        <f t="shared" si="267"/>
        <v>plays</v>
      </c>
      <c r="R2843" t="s">
        <v>8271</v>
      </c>
      <c r="S2843" s="13">
        <f t="shared" si="268"/>
        <v>42291.739548611113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264"/>
        <v>0</v>
      </c>
      <c r="O2844" s="7" t="e">
        <f t="shared" si="265"/>
        <v>#DIV/0!</v>
      </c>
      <c r="P2844" s="7" t="str">
        <f t="shared" si="266"/>
        <v>theater</v>
      </c>
      <c r="Q2844" s="7" t="str">
        <f t="shared" si="267"/>
        <v>plays</v>
      </c>
      <c r="R2844" t="s">
        <v>8271</v>
      </c>
      <c r="S2844" s="13">
        <f t="shared" si="268"/>
        <v>41784.95248842593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264"/>
        <v>0</v>
      </c>
      <c r="O2845" s="7" t="e">
        <f t="shared" si="265"/>
        <v>#DIV/0!</v>
      </c>
      <c r="P2845" s="7" t="str">
        <f t="shared" si="266"/>
        <v>theater</v>
      </c>
      <c r="Q2845" s="7" t="str">
        <f t="shared" si="267"/>
        <v>plays</v>
      </c>
      <c r="R2845" t="s">
        <v>8271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264"/>
        <v>5.4545454545454543E-2</v>
      </c>
      <c r="O2846" s="7">
        <f t="shared" si="265"/>
        <v>30</v>
      </c>
      <c r="P2846" s="7" t="str">
        <f t="shared" si="266"/>
        <v>theater</v>
      </c>
      <c r="Q2846" s="7" t="str">
        <f t="shared" si="267"/>
        <v>plays</v>
      </c>
      <c r="R2846" t="s">
        <v>8271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264"/>
        <v>0.31546666666666667</v>
      </c>
      <c r="O2847" s="7">
        <f t="shared" si="265"/>
        <v>60.666666666666664</v>
      </c>
      <c r="P2847" s="7" t="str">
        <f t="shared" si="266"/>
        <v>theater</v>
      </c>
      <c r="Q2847" s="7" t="str">
        <f t="shared" si="267"/>
        <v>plays</v>
      </c>
      <c r="R2847" t="s">
        <v>8271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264"/>
        <v>0</v>
      </c>
      <c r="O2848" s="7" t="e">
        <f t="shared" si="265"/>
        <v>#DIV/0!</v>
      </c>
      <c r="P2848" s="7" t="str">
        <f t="shared" si="266"/>
        <v>theater</v>
      </c>
      <c r="Q2848" s="7" t="str">
        <f t="shared" si="267"/>
        <v>plays</v>
      </c>
      <c r="R2848" t="s">
        <v>8271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264"/>
        <v>0</v>
      </c>
      <c r="O2849" s="7" t="e">
        <f t="shared" si="265"/>
        <v>#DIV/0!</v>
      </c>
      <c r="P2849" s="7" t="str">
        <f t="shared" si="266"/>
        <v>theater</v>
      </c>
      <c r="Q2849" s="7" t="str">
        <f t="shared" si="267"/>
        <v>plays</v>
      </c>
      <c r="R2849" t="s">
        <v>8271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264"/>
        <v>2E-3</v>
      </c>
      <c r="O2850" s="7">
        <f t="shared" si="265"/>
        <v>23.333333333333332</v>
      </c>
      <c r="P2850" s="7" t="str">
        <f t="shared" si="266"/>
        <v>theater</v>
      </c>
      <c r="Q2850" s="7" t="str">
        <f t="shared" si="267"/>
        <v>plays</v>
      </c>
      <c r="R2850" t="s">
        <v>8271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264"/>
        <v>0.01</v>
      </c>
      <c r="O2851" s="7">
        <f t="shared" si="265"/>
        <v>5</v>
      </c>
      <c r="P2851" s="7" t="str">
        <f t="shared" si="266"/>
        <v>theater</v>
      </c>
      <c r="Q2851" s="7" t="str">
        <f t="shared" si="267"/>
        <v>plays</v>
      </c>
      <c r="R2851" t="s">
        <v>8271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264"/>
        <v>3.8875E-2</v>
      </c>
      <c r="O2852" s="7">
        <f t="shared" si="265"/>
        <v>23.923076923076923</v>
      </c>
      <c r="P2852" s="7" t="str">
        <f t="shared" si="266"/>
        <v>theater</v>
      </c>
      <c r="Q2852" s="7" t="str">
        <f t="shared" si="267"/>
        <v>plays</v>
      </c>
      <c r="R2852" t="s">
        <v>8271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264"/>
        <v>0</v>
      </c>
      <c r="O2853" s="7" t="e">
        <f t="shared" si="265"/>
        <v>#DIV/0!</v>
      </c>
      <c r="P2853" s="7" t="str">
        <f t="shared" si="266"/>
        <v>theater</v>
      </c>
      <c r="Q2853" s="7" t="str">
        <f t="shared" si="267"/>
        <v>plays</v>
      </c>
      <c r="R2853" t="s">
        <v>8271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264"/>
        <v>1.9E-2</v>
      </c>
      <c r="O2854" s="7">
        <f t="shared" si="265"/>
        <v>15.833333333333334</v>
      </c>
      <c r="P2854" s="7" t="str">
        <f t="shared" si="266"/>
        <v>theater</v>
      </c>
      <c r="Q2854" s="7" t="str">
        <f t="shared" si="267"/>
        <v>plays</v>
      </c>
      <c r="R2854" t="s">
        <v>8271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264"/>
        <v>0</v>
      </c>
      <c r="O2855" s="7" t="e">
        <f t="shared" si="265"/>
        <v>#DIV/0!</v>
      </c>
      <c r="P2855" s="7" t="str">
        <f t="shared" si="266"/>
        <v>theater</v>
      </c>
      <c r="Q2855" s="7" t="str">
        <f t="shared" si="267"/>
        <v>plays</v>
      </c>
      <c r="R2855" t="s">
        <v>8271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264"/>
        <v>0.41699999999999998</v>
      </c>
      <c r="O2856" s="7">
        <f t="shared" si="265"/>
        <v>29.785714285714285</v>
      </c>
      <c r="P2856" s="7" t="str">
        <f t="shared" si="266"/>
        <v>theater</v>
      </c>
      <c r="Q2856" s="7" t="str">
        <f t="shared" si="267"/>
        <v>plays</v>
      </c>
      <c r="R2856" t="s">
        <v>8271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264"/>
        <v>0.5</v>
      </c>
      <c r="O2857" s="7">
        <f t="shared" si="265"/>
        <v>60</v>
      </c>
      <c r="P2857" s="7" t="str">
        <f t="shared" si="266"/>
        <v>theater</v>
      </c>
      <c r="Q2857" s="7" t="str">
        <f t="shared" si="267"/>
        <v>plays</v>
      </c>
      <c r="R2857" t="s">
        <v>8271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264"/>
        <v>4.8666666666666664E-2</v>
      </c>
      <c r="O2858" s="7">
        <f t="shared" si="265"/>
        <v>24.333333333333332</v>
      </c>
      <c r="P2858" s="7" t="str">
        <f t="shared" si="266"/>
        <v>theater</v>
      </c>
      <c r="Q2858" s="7" t="str">
        <f t="shared" si="267"/>
        <v>plays</v>
      </c>
      <c r="R2858" t="s">
        <v>8271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264"/>
        <v>0.19736842105263158</v>
      </c>
      <c r="O2859" s="7">
        <f t="shared" si="265"/>
        <v>500</v>
      </c>
      <c r="P2859" s="7" t="str">
        <f t="shared" si="266"/>
        <v>theater</v>
      </c>
      <c r="Q2859" s="7" t="str">
        <f t="shared" si="267"/>
        <v>plays</v>
      </c>
      <c r="R2859" t="s">
        <v>8271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264"/>
        <v>0</v>
      </c>
      <c r="O2860" s="7" t="e">
        <f t="shared" si="265"/>
        <v>#DIV/0!</v>
      </c>
      <c r="P2860" s="7" t="str">
        <f t="shared" si="266"/>
        <v>theater</v>
      </c>
      <c r="Q2860" s="7" t="str">
        <f t="shared" si="267"/>
        <v>plays</v>
      </c>
      <c r="R2860" t="s">
        <v>8271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264"/>
        <v>1.7500000000000002E-2</v>
      </c>
      <c r="O2861" s="7">
        <f t="shared" si="265"/>
        <v>35</v>
      </c>
      <c r="P2861" s="7" t="str">
        <f t="shared" si="266"/>
        <v>theater</v>
      </c>
      <c r="Q2861" s="7" t="str">
        <f t="shared" si="267"/>
        <v>plays</v>
      </c>
      <c r="R2861" t="s">
        <v>8271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264"/>
        <v>6.6500000000000004E-2</v>
      </c>
      <c r="O2862" s="7">
        <f t="shared" si="265"/>
        <v>29.555555555555557</v>
      </c>
      <c r="P2862" s="7" t="str">
        <f t="shared" si="266"/>
        <v>theater</v>
      </c>
      <c r="Q2862" s="7" t="str">
        <f t="shared" si="267"/>
        <v>plays</v>
      </c>
      <c r="R2862" t="s">
        <v>8271</v>
      </c>
      <c r="S2862" s="13">
        <f t="shared" si="268"/>
        <v>42480.80064814815</v>
      </c>
      <c r="T2862" s="13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264"/>
        <v>0.32</v>
      </c>
      <c r="O2863" s="7">
        <f t="shared" si="265"/>
        <v>26.666666666666668</v>
      </c>
      <c r="P2863" s="7" t="str">
        <f t="shared" si="266"/>
        <v>theater</v>
      </c>
      <c r="Q2863" s="7" t="str">
        <f t="shared" si="267"/>
        <v>plays</v>
      </c>
      <c r="R2863" t="s">
        <v>8271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264"/>
        <v>4.3307086614173228E-3</v>
      </c>
      <c r="O2864" s="7">
        <f t="shared" si="265"/>
        <v>18.333333333333332</v>
      </c>
      <c r="P2864" s="7" t="str">
        <f t="shared" si="266"/>
        <v>theater</v>
      </c>
      <c r="Q2864" s="7" t="str">
        <f t="shared" si="267"/>
        <v>plays</v>
      </c>
      <c r="R2864" t="s">
        <v>8271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264"/>
        <v>4.0000000000000002E-4</v>
      </c>
      <c r="O2865" s="7">
        <f t="shared" si="265"/>
        <v>20</v>
      </c>
      <c r="P2865" s="7" t="str">
        <f t="shared" si="266"/>
        <v>theater</v>
      </c>
      <c r="Q2865" s="7" t="str">
        <f t="shared" si="267"/>
        <v>plays</v>
      </c>
      <c r="R2865" t="s">
        <v>8271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264"/>
        <v>1.6E-2</v>
      </c>
      <c r="O2866" s="7">
        <f t="shared" si="265"/>
        <v>13.333333333333334</v>
      </c>
      <c r="P2866" s="7" t="str">
        <f t="shared" si="266"/>
        <v>theater</v>
      </c>
      <c r="Q2866" s="7" t="str">
        <f t="shared" si="267"/>
        <v>plays</v>
      </c>
      <c r="R2866" t="s">
        <v>8271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264"/>
        <v>0</v>
      </c>
      <c r="O2867" s="7" t="e">
        <f t="shared" si="265"/>
        <v>#DIV/0!</v>
      </c>
      <c r="P2867" s="7" t="str">
        <f t="shared" si="266"/>
        <v>theater</v>
      </c>
      <c r="Q2867" s="7" t="str">
        <f t="shared" si="267"/>
        <v>plays</v>
      </c>
      <c r="R2867" t="s">
        <v>8271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264"/>
        <v>8.9999999999999993E-3</v>
      </c>
      <c r="O2868" s="7">
        <f t="shared" si="265"/>
        <v>22.5</v>
      </c>
      <c r="P2868" s="7" t="str">
        <f t="shared" si="266"/>
        <v>theater</v>
      </c>
      <c r="Q2868" s="7" t="str">
        <f t="shared" si="267"/>
        <v>plays</v>
      </c>
      <c r="R2868" t="s">
        <v>8271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264"/>
        <v>0.2016</v>
      </c>
      <c r="O2869" s="7">
        <f t="shared" si="265"/>
        <v>50.4</v>
      </c>
      <c r="P2869" s="7" t="str">
        <f t="shared" si="266"/>
        <v>theater</v>
      </c>
      <c r="Q2869" s="7" t="str">
        <f t="shared" si="267"/>
        <v>plays</v>
      </c>
      <c r="R2869" t="s">
        <v>8271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264"/>
        <v>0.42011733333333334</v>
      </c>
      <c r="O2870" s="7">
        <f t="shared" si="265"/>
        <v>105.02933333333334</v>
      </c>
      <c r="P2870" s="7" t="str">
        <f t="shared" si="266"/>
        <v>theater</v>
      </c>
      <c r="Q2870" s="7" t="str">
        <f t="shared" si="267"/>
        <v>plays</v>
      </c>
      <c r="R2870" t="s">
        <v>8271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264"/>
        <v>8.8500000000000002E-3</v>
      </c>
      <c r="O2871" s="7">
        <f t="shared" si="265"/>
        <v>35.4</v>
      </c>
      <c r="P2871" s="7" t="str">
        <f t="shared" si="266"/>
        <v>theater</v>
      </c>
      <c r="Q2871" s="7" t="str">
        <f t="shared" si="267"/>
        <v>plays</v>
      </c>
      <c r="R2871" t="s">
        <v>8271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264"/>
        <v>0.15</v>
      </c>
      <c r="O2872" s="7">
        <f t="shared" si="265"/>
        <v>83.333333333333329</v>
      </c>
      <c r="P2872" s="7" t="str">
        <f t="shared" si="266"/>
        <v>theater</v>
      </c>
      <c r="Q2872" s="7" t="str">
        <f t="shared" si="267"/>
        <v>plays</v>
      </c>
      <c r="R2872" t="s">
        <v>8271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264"/>
        <v>4.6699999999999998E-2</v>
      </c>
      <c r="O2873" s="7">
        <f t="shared" si="265"/>
        <v>35.92307692307692</v>
      </c>
      <c r="P2873" s="7" t="str">
        <f t="shared" si="266"/>
        <v>theater</v>
      </c>
      <c r="Q2873" s="7" t="str">
        <f t="shared" si="267"/>
        <v>plays</v>
      </c>
      <c r="R2873" t="s">
        <v>8271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264"/>
        <v>0</v>
      </c>
      <c r="O2874" s="7" t="e">
        <f t="shared" si="265"/>
        <v>#DIV/0!</v>
      </c>
      <c r="P2874" s="7" t="str">
        <f t="shared" si="266"/>
        <v>theater</v>
      </c>
      <c r="Q2874" s="7" t="str">
        <f t="shared" si="267"/>
        <v>plays</v>
      </c>
      <c r="R2874" t="s">
        <v>8271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264"/>
        <v>0.38119999999999998</v>
      </c>
      <c r="O2875" s="7">
        <f t="shared" si="265"/>
        <v>119.125</v>
      </c>
      <c r="P2875" s="7" t="str">
        <f t="shared" si="266"/>
        <v>theater</v>
      </c>
      <c r="Q2875" s="7" t="str">
        <f t="shared" si="267"/>
        <v>plays</v>
      </c>
      <c r="R2875" t="s">
        <v>8271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264"/>
        <v>5.4199999999999998E-2</v>
      </c>
      <c r="O2876" s="7">
        <f t="shared" si="265"/>
        <v>90.333333333333329</v>
      </c>
      <c r="P2876" s="7" t="str">
        <f t="shared" si="266"/>
        <v>theater</v>
      </c>
      <c r="Q2876" s="7" t="str">
        <f t="shared" si="267"/>
        <v>plays</v>
      </c>
      <c r="R2876" t="s">
        <v>8271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264"/>
        <v>3.5E-4</v>
      </c>
      <c r="O2877" s="7">
        <f t="shared" si="265"/>
        <v>2.3333333333333335</v>
      </c>
      <c r="P2877" s="7" t="str">
        <f t="shared" si="266"/>
        <v>theater</v>
      </c>
      <c r="Q2877" s="7" t="str">
        <f t="shared" si="267"/>
        <v>plays</v>
      </c>
      <c r="R2877" t="s">
        <v>8271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264"/>
        <v>0</v>
      </c>
      <c r="O2878" s="7" t="e">
        <f t="shared" si="265"/>
        <v>#DIV/0!</v>
      </c>
      <c r="P2878" s="7" t="str">
        <f t="shared" si="266"/>
        <v>theater</v>
      </c>
      <c r="Q2878" s="7" t="str">
        <f t="shared" si="267"/>
        <v>plays</v>
      </c>
      <c r="R2878" t="s">
        <v>8271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264"/>
        <v>0.10833333333333334</v>
      </c>
      <c r="O2879" s="7">
        <f t="shared" si="265"/>
        <v>108.33333333333333</v>
      </c>
      <c r="P2879" s="7" t="str">
        <f t="shared" si="266"/>
        <v>theater</v>
      </c>
      <c r="Q2879" s="7" t="str">
        <f t="shared" si="267"/>
        <v>plays</v>
      </c>
      <c r="R2879" t="s">
        <v>8271</v>
      </c>
      <c r="S2879" s="13">
        <f t="shared" si="268"/>
        <v>42672.955138888894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264"/>
        <v>2.1000000000000001E-2</v>
      </c>
      <c r="O2880" s="7">
        <f t="shared" si="265"/>
        <v>15.75</v>
      </c>
      <c r="P2880" s="7" t="str">
        <f t="shared" si="266"/>
        <v>theater</v>
      </c>
      <c r="Q2880" s="7" t="str">
        <f t="shared" si="267"/>
        <v>plays</v>
      </c>
      <c r="R2880" t="s">
        <v>8271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264"/>
        <v>2.5892857142857141E-3</v>
      </c>
      <c r="O2881" s="7">
        <f t="shared" si="265"/>
        <v>29</v>
      </c>
      <c r="P2881" s="7" t="str">
        <f t="shared" si="266"/>
        <v>theater</v>
      </c>
      <c r="Q2881" s="7" t="str">
        <f t="shared" si="267"/>
        <v>plays</v>
      </c>
      <c r="R2881" t="s">
        <v>8271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ref="N2882:N2945" si="270">E2882/D2882</f>
        <v>0.23333333333333334</v>
      </c>
      <c r="O2882" s="7">
        <f t="shared" ref="O2882:O2945" si="271">E2882/L2882</f>
        <v>96.551724137931032</v>
      </c>
      <c r="P2882" s="7" t="str">
        <f t="shared" si="266"/>
        <v>theater</v>
      </c>
      <c r="Q2882" s="7" t="str">
        <f t="shared" si="267"/>
        <v>plays</v>
      </c>
      <c r="R2882" t="s">
        <v>8271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si="270"/>
        <v>0</v>
      </c>
      <c r="O2883" s="7" t="e">
        <f t="shared" si="271"/>
        <v>#DIV/0!</v>
      </c>
      <c r="P2883" s="7" t="str">
        <f t="shared" ref="P2883:P2946" si="272">LEFT(R2883, SEARCH("/",R2883)-1)</f>
        <v>theater</v>
      </c>
      <c r="Q2883" s="7" t="str">
        <f t="shared" ref="Q2883:Q2946" si="273">RIGHT(R2883,LEN(R2883)-SEARCH("/",R2883))</f>
        <v>plays</v>
      </c>
      <c r="R2883" t="s">
        <v>8271</v>
      </c>
      <c r="S2883" s="13">
        <f t="shared" ref="S2883:S2946" si="274">J2883/(60*60*24)+DATE(1970,1,1)</f>
        <v>41916.597638888888</v>
      </c>
      <c r="T2883" s="13">
        <f t="shared" ref="T2883:T2946" si="275">I2883/(60*60*24)+DATE(1970,1,1)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270"/>
        <v>0.33600000000000002</v>
      </c>
      <c r="O2884" s="7">
        <f t="shared" si="271"/>
        <v>63</v>
      </c>
      <c r="P2884" s="7" t="str">
        <f t="shared" si="272"/>
        <v>theater</v>
      </c>
      <c r="Q2884" s="7" t="str">
        <f t="shared" si="273"/>
        <v>plays</v>
      </c>
      <c r="R2884" t="s">
        <v>8271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270"/>
        <v>0.1908</v>
      </c>
      <c r="O2885" s="7">
        <f t="shared" si="271"/>
        <v>381.6</v>
      </c>
      <c r="P2885" s="7" t="str">
        <f t="shared" si="272"/>
        <v>theater</v>
      </c>
      <c r="Q2885" s="7" t="str">
        <f t="shared" si="273"/>
        <v>plays</v>
      </c>
      <c r="R2885" t="s">
        <v>8271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270"/>
        <v>4.1111111111111114E-3</v>
      </c>
      <c r="O2886" s="7">
        <f t="shared" si="271"/>
        <v>46.25</v>
      </c>
      <c r="P2886" s="7" t="str">
        <f t="shared" si="272"/>
        <v>theater</v>
      </c>
      <c r="Q2886" s="7" t="str">
        <f t="shared" si="273"/>
        <v>plays</v>
      </c>
      <c r="R2886" t="s">
        <v>8271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270"/>
        <v>0.32500000000000001</v>
      </c>
      <c r="O2887" s="7">
        <f t="shared" si="271"/>
        <v>26</v>
      </c>
      <c r="P2887" s="7" t="str">
        <f t="shared" si="272"/>
        <v>theater</v>
      </c>
      <c r="Q2887" s="7" t="str">
        <f t="shared" si="273"/>
        <v>plays</v>
      </c>
      <c r="R2887" t="s">
        <v>8271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270"/>
        <v>0.05</v>
      </c>
      <c r="O2888" s="7">
        <f t="shared" si="271"/>
        <v>10</v>
      </c>
      <c r="P2888" s="7" t="str">
        <f t="shared" si="272"/>
        <v>theater</v>
      </c>
      <c r="Q2888" s="7" t="str">
        <f t="shared" si="273"/>
        <v>plays</v>
      </c>
      <c r="R2888" t="s">
        <v>8271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270"/>
        <v>1.6666666666666668E-3</v>
      </c>
      <c r="O2889" s="7">
        <f t="shared" si="271"/>
        <v>5</v>
      </c>
      <c r="P2889" s="7" t="str">
        <f t="shared" si="272"/>
        <v>theater</v>
      </c>
      <c r="Q2889" s="7" t="str">
        <f t="shared" si="273"/>
        <v>plays</v>
      </c>
      <c r="R2889" t="s">
        <v>8271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270"/>
        <v>0</v>
      </c>
      <c r="O2890" s="7" t="e">
        <f t="shared" si="271"/>
        <v>#DIV/0!</v>
      </c>
      <c r="P2890" s="7" t="str">
        <f t="shared" si="272"/>
        <v>theater</v>
      </c>
      <c r="Q2890" s="7" t="str">
        <f t="shared" si="273"/>
        <v>plays</v>
      </c>
      <c r="R2890" t="s">
        <v>8271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270"/>
        <v>0.38066666666666665</v>
      </c>
      <c r="O2891" s="7">
        <f t="shared" si="271"/>
        <v>81.571428571428569</v>
      </c>
      <c r="P2891" s="7" t="str">
        <f t="shared" si="272"/>
        <v>theater</v>
      </c>
      <c r="Q2891" s="7" t="str">
        <f t="shared" si="273"/>
        <v>plays</v>
      </c>
      <c r="R2891" t="s">
        <v>8271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270"/>
        <v>1.0500000000000001E-2</v>
      </c>
      <c r="O2892" s="7">
        <f t="shared" si="271"/>
        <v>7</v>
      </c>
      <c r="P2892" s="7" t="str">
        <f t="shared" si="272"/>
        <v>theater</v>
      </c>
      <c r="Q2892" s="7" t="str">
        <f t="shared" si="273"/>
        <v>plays</v>
      </c>
      <c r="R2892" t="s">
        <v>8271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270"/>
        <v>2.7300000000000001E-2</v>
      </c>
      <c r="O2893" s="7">
        <f t="shared" si="271"/>
        <v>27.3</v>
      </c>
      <c r="P2893" s="7" t="str">
        <f t="shared" si="272"/>
        <v>theater</v>
      </c>
      <c r="Q2893" s="7" t="str">
        <f t="shared" si="273"/>
        <v>plays</v>
      </c>
      <c r="R2893" t="s">
        <v>8271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270"/>
        <v>9.0909090909090912E-2</v>
      </c>
      <c r="O2894" s="7">
        <f t="shared" si="271"/>
        <v>29.411764705882351</v>
      </c>
      <c r="P2894" s="7" t="str">
        <f t="shared" si="272"/>
        <v>theater</v>
      </c>
      <c r="Q2894" s="7" t="str">
        <f t="shared" si="273"/>
        <v>plays</v>
      </c>
      <c r="R2894" t="s">
        <v>8271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270"/>
        <v>5.0000000000000001E-3</v>
      </c>
      <c r="O2895" s="7">
        <f t="shared" si="271"/>
        <v>12.5</v>
      </c>
      <c r="P2895" s="7" t="str">
        <f t="shared" si="272"/>
        <v>theater</v>
      </c>
      <c r="Q2895" s="7" t="str">
        <f t="shared" si="273"/>
        <v>plays</v>
      </c>
      <c r="R2895" t="s">
        <v>8271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270"/>
        <v>0</v>
      </c>
      <c r="O2896" s="7" t="e">
        <f t="shared" si="271"/>
        <v>#DIV/0!</v>
      </c>
      <c r="P2896" s="7" t="str">
        <f t="shared" si="272"/>
        <v>theater</v>
      </c>
      <c r="Q2896" s="7" t="str">
        <f t="shared" si="273"/>
        <v>plays</v>
      </c>
      <c r="R2896" t="s">
        <v>8271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270"/>
        <v>4.5999999999999999E-2</v>
      </c>
      <c r="O2897" s="7">
        <f t="shared" si="271"/>
        <v>5.75</v>
      </c>
      <c r="P2897" s="7" t="str">
        <f t="shared" si="272"/>
        <v>theater</v>
      </c>
      <c r="Q2897" s="7" t="str">
        <f t="shared" si="273"/>
        <v>plays</v>
      </c>
      <c r="R2897" t="s">
        <v>8271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270"/>
        <v>0.20833333333333334</v>
      </c>
      <c r="O2898" s="7">
        <f t="shared" si="271"/>
        <v>52.083333333333336</v>
      </c>
      <c r="P2898" s="7" t="str">
        <f t="shared" si="272"/>
        <v>theater</v>
      </c>
      <c r="Q2898" s="7" t="str">
        <f t="shared" si="273"/>
        <v>plays</v>
      </c>
      <c r="R2898" t="s">
        <v>8271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270"/>
        <v>4.583333333333333E-2</v>
      </c>
      <c r="O2899" s="7">
        <f t="shared" si="271"/>
        <v>183.33333333333334</v>
      </c>
      <c r="P2899" s="7" t="str">
        <f t="shared" si="272"/>
        <v>theater</v>
      </c>
      <c r="Q2899" s="7" t="str">
        <f t="shared" si="273"/>
        <v>plays</v>
      </c>
      <c r="R2899" t="s">
        <v>8271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270"/>
        <v>4.2133333333333335E-2</v>
      </c>
      <c r="O2900" s="7">
        <f t="shared" si="271"/>
        <v>26.333333333333332</v>
      </c>
      <c r="P2900" s="7" t="str">
        <f t="shared" si="272"/>
        <v>theater</v>
      </c>
      <c r="Q2900" s="7" t="str">
        <f t="shared" si="273"/>
        <v>plays</v>
      </c>
      <c r="R2900" t="s">
        <v>8271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270"/>
        <v>0</v>
      </c>
      <c r="O2901" s="7" t="e">
        <f t="shared" si="271"/>
        <v>#DIV/0!</v>
      </c>
      <c r="P2901" s="7" t="str">
        <f t="shared" si="272"/>
        <v>theater</v>
      </c>
      <c r="Q2901" s="7" t="str">
        <f t="shared" si="273"/>
        <v>plays</v>
      </c>
      <c r="R2901" t="s">
        <v>8271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270"/>
        <v>0.61909090909090914</v>
      </c>
      <c r="O2902" s="7">
        <f t="shared" si="271"/>
        <v>486.42857142857144</v>
      </c>
      <c r="P2902" s="7" t="str">
        <f t="shared" si="272"/>
        <v>theater</v>
      </c>
      <c r="Q2902" s="7" t="str">
        <f t="shared" si="273"/>
        <v>plays</v>
      </c>
      <c r="R2902" t="s">
        <v>8271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270"/>
        <v>8.0000000000000002E-3</v>
      </c>
      <c r="O2903" s="7">
        <f t="shared" si="271"/>
        <v>3</v>
      </c>
      <c r="P2903" s="7" t="str">
        <f t="shared" si="272"/>
        <v>theater</v>
      </c>
      <c r="Q2903" s="7" t="str">
        <f t="shared" si="273"/>
        <v>plays</v>
      </c>
      <c r="R2903" t="s">
        <v>8271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270"/>
        <v>1.6666666666666666E-4</v>
      </c>
      <c r="O2904" s="7">
        <f t="shared" si="271"/>
        <v>25</v>
      </c>
      <c r="P2904" s="7" t="str">
        <f t="shared" si="272"/>
        <v>theater</v>
      </c>
      <c r="Q2904" s="7" t="str">
        <f t="shared" si="273"/>
        <v>plays</v>
      </c>
      <c r="R2904" t="s">
        <v>8271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270"/>
        <v>7.7999999999999996E-3</v>
      </c>
      <c r="O2905" s="7">
        <f t="shared" si="271"/>
        <v>9.75</v>
      </c>
      <c r="P2905" s="7" t="str">
        <f t="shared" si="272"/>
        <v>theater</v>
      </c>
      <c r="Q2905" s="7" t="str">
        <f t="shared" si="273"/>
        <v>plays</v>
      </c>
      <c r="R2905" t="s">
        <v>8271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270"/>
        <v>0.05</v>
      </c>
      <c r="O2906" s="7">
        <f t="shared" si="271"/>
        <v>18.75</v>
      </c>
      <c r="P2906" s="7" t="str">
        <f t="shared" si="272"/>
        <v>theater</v>
      </c>
      <c r="Q2906" s="7" t="str">
        <f t="shared" si="273"/>
        <v>plays</v>
      </c>
      <c r="R2906" t="s">
        <v>8271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270"/>
        <v>0.17771428571428571</v>
      </c>
      <c r="O2907" s="7">
        <f t="shared" si="271"/>
        <v>36.588235294117645</v>
      </c>
      <c r="P2907" s="7" t="str">
        <f t="shared" si="272"/>
        <v>theater</v>
      </c>
      <c r="Q2907" s="7" t="str">
        <f t="shared" si="273"/>
        <v>plays</v>
      </c>
      <c r="R2907" t="s">
        <v>8271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270"/>
        <v>9.4166666666666662E-2</v>
      </c>
      <c r="O2908" s="7">
        <f t="shared" si="271"/>
        <v>80.714285714285708</v>
      </c>
      <c r="P2908" s="7" t="str">
        <f t="shared" si="272"/>
        <v>theater</v>
      </c>
      <c r="Q2908" s="7" t="str">
        <f t="shared" si="273"/>
        <v>plays</v>
      </c>
      <c r="R2908" t="s">
        <v>8271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270"/>
        <v>8.0000000000000004E-4</v>
      </c>
      <c r="O2909" s="7">
        <f t="shared" si="271"/>
        <v>1</v>
      </c>
      <c r="P2909" s="7" t="str">
        <f t="shared" si="272"/>
        <v>theater</v>
      </c>
      <c r="Q2909" s="7" t="str">
        <f t="shared" si="273"/>
        <v>plays</v>
      </c>
      <c r="R2909" t="s">
        <v>8271</v>
      </c>
      <c r="S2909" s="13">
        <f t="shared" si="274"/>
        <v>42444.877743055556</v>
      </c>
      <c r="T2909" s="13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270"/>
        <v>2.75E-2</v>
      </c>
      <c r="O2910" s="7">
        <f t="shared" si="271"/>
        <v>52.8</v>
      </c>
      <c r="P2910" s="7" t="str">
        <f t="shared" si="272"/>
        <v>theater</v>
      </c>
      <c r="Q2910" s="7" t="str">
        <f t="shared" si="273"/>
        <v>plays</v>
      </c>
      <c r="R2910" t="s">
        <v>8271</v>
      </c>
      <c r="S2910" s="13">
        <f t="shared" si="274"/>
        <v>42499.73170138889</v>
      </c>
      <c r="T2910" s="13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270"/>
        <v>1.1111111111111112E-4</v>
      </c>
      <c r="O2911" s="7">
        <f t="shared" si="271"/>
        <v>20</v>
      </c>
      <c r="P2911" s="7" t="str">
        <f t="shared" si="272"/>
        <v>theater</v>
      </c>
      <c r="Q2911" s="7" t="str">
        <f t="shared" si="273"/>
        <v>plays</v>
      </c>
      <c r="R2911" t="s">
        <v>8271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270"/>
        <v>3.3333333333333335E-5</v>
      </c>
      <c r="O2912" s="7">
        <f t="shared" si="271"/>
        <v>1</v>
      </c>
      <c r="P2912" s="7" t="str">
        <f t="shared" si="272"/>
        <v>theater</v>
      </c>
      <c r="Q2912" s="7" t="str">
        <f t="shared" si="273"/>
        <v>plays</v>
      </c>
      <c r="R2912" t="s">
        <v>8271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270"/>
        <v>0.36499999999999999</v>
      </c>
      <c r="O2913" s="7">
        <f t="shared" si="271"/>
        <v>46.928571428571431</v>
      </c>
      <c r="P2913" s="7" t="str">
        <f t="shared" si="272"/>
        <v>theater</v>
      </c>
      <c r="Q2913" s="7" t="str">
        <f t="shared" si="273"/>
        <v>plays</v>
      </c>
      <c r="R2913" t="s">
        <v>8271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270"/>
        <v>0.14058171745152354</v>
      </c>
      <c r="O2914" s="7">
        <f t="shared" si="271"/>
        <v>78.07692307692308</v>
      </c>
      <c r="P2914" s="7" t="str">
        <f t="shared" si="272"/>
        <v>theater</v>
      </c>
      <c r="Q2914" s="7" t="str">
        <f t="shared" si="273"/>
        <v>plays</v>
      </c>
      <c r="R2914" t="s">
        <v>8271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270"/>
        <v>2.0000000000000001E-4</v>
      </c>
      <c r="O2915" s="7">
        <f t="shared" si="271"/>
        <v>1</v>
      </c>
      <c r="P2915" s="7" t="str">
        <f t="shared" si="272"/>
        <v>theater</v>
      </c>
      <c r="Q2915" s="7" t="str">
        <f t="shared" si="273"/>
        <v>plays</v>
      </c>
      <c r="R2915" t="s">
        <v>8271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270"/>
        <v>4.0000000000000003E-5</v>
      </c>
      <c r="O2916" s="7">
        <f t="shared" si="271"/>
        <v>1</v>
      </c>
      <c r="P2916" s="7" t="str">
        <f t="shared" si="272"/>
        <v>theater</v>
      </c>
      <c r="Q2916" s="7" t="str">
        <f t="shared" si="273"/>
        <v>plays</v>
      </c>
      <c r="R2916" t="s">
        <v>8271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270"/>
        <v>0.61099999999999999</v>
      </c>
      <c r="O2917" s="7">
        <f t="shared" si="271"/>
        <v>203.66666666666666</v>
      </c>
      <c r="P2917" s="7" t="str">
        <f t="shared" si="272"/>
        <v>theater</v>
      </c>
      <c r="Q2917" s="7" t="str">
        <f t="shared" si="273"/>
        <v>plays</v>
      </c>
      <c r="R2917" t="s">
        <v>8271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270"/>
        <v>7.8378378378378383E-2</v>
      </c>
      <c r="O2918" s="7">
        <f t="shared" si="271"/>
        <v>20.714285714285715</v>
      </c>
      <c r="P2918" s="7" t="str">
        <f t="shared" si="272"/>
        <v>theater</v>
      </c>
      <c r="Q2918" s="7" t="str">
        <f t="shared" si="273"/>
        <v>plays</v>
      </c>
      <c r="R2918" t="s">
        <v>8271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270"/>
        <v>0.2185</v>
      </c>
      <c r="O2919" s="7">
        <f t="shared" si="271"/>
        <v>48.555555555555557</v>
      </c>
      <c r="P2919" s="7" t="str">
        <f t="shared" si="272"/>
        <v>theater</v>
      </c>
      <c r="Q2919" s="7" t="str">
        <f t="shared" si="273"/>
        <v>plays</v>
      </c>
      <c r="R2919" t="s">
        <v>8271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270"/>
        <v>0.27239999999999998</v>
      </c>
      <c r="O2920" s="7">
        <f t="shared" si="271"/>
        <v>68.099999999999994</v>
      </c>
      <c r="P2920" s="7" t="str">
        <f t="shared" si="272"/>
        <v>theater</v>
      </c>
      <c r="Q2920" s="7" t="str">
        <f t="shared" si="273"/>
        <v>plays</v>
      </c>
      <c r="R2920" t="s">
        <v>8271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270"/>
        <v>8.5000000000000006E-2</v>
      </c>
      <c r="O2921" s="7">
        <f t="shared" si="271"/>
        <v>8.5</v>
      </c>
      <c r="P2921" s="7" t="str">
        <f t="shared" si="272"/>
        <v>theater</v>
      </c>
      <c r="Q2921" s="7" t="str">
        <f t="shared" si="273"/>
        <v>plays</v>
      </c>
      <c r="R2921" t="s">
        <v>8271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270"/>
        <v>0.26840000000000003</v>
      </c>
      <c r="O2922" s="7">
        <f t="shared" si="271"/>
        <v>51.615384615384613</v>
      </c>
      <c r="P2922" s="7" t="str">
        <f t="shared" si="272"/>
        <v>theater</v>
      </c>
      <c r="Q2922" s="7" t="str">
        <f t="shared" si="273"/>
        <v>plays</v>
      </c>
      <c r="R2922" t="s">
        <v>8271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270"/>
        <v>1.29</v>
      </c>
      <c r="O2923" s="7">
        <f t="shared" si="271"/>
        <v>43</v>
      </c>
      <c r="P2923" s="7" t="str">
        <f t="shared" si="272"/>
        <v>theater</v>
      </c>
      <c r="Q2923" s="7" t="str">
        <f t="shared" si="273"/>
        <v>musical</v>
      </c>
      <c r="R2923" t="s">
        <v>8305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270"/>
        <v>1</v>
      </c>
      <c r="O2924" s="7">
        <f t="shared" si="271"/>
        <v>83.333333333333329</v>
      </c>
      <c r="P2924" s="7" t="str">
        <f t="shared" si="272"/>
        <v>theater</v>
      </c>
      <c r="Q2924" s="7" t="str">
        <f t="shared" si="273"/>
        <v>musical</v>
      </c>
      <c r="R2924" t="s">
        <v>8305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270"/>
        <v>1</v>
      </c>
      <c r="O2925" s="7">
        <f t="shared" si="271"/>
        <v>30</v>
      </c>
      <c r="P2925" s="7" t="str">
        <f t="shared" si="272"/>
        <v>theater</v>
      </c>
      <c r="Q2925" s="7" t="str">
        <f t="shared" si="273"/>
        <v>musical</v>
      </c>
      <c r="R2925" t="s">
        <v>8305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270"/>
        <v>1.032</v>
      </c>
      <c r="O2926" s="7">
        <f t="shared" si="271"/>
        <v>175.51020408163265</v>
      </c>
      <c r="P2926" s="7" t="str">
        <f t="shared" si="272"/>
        <v>theater</v>
      </c>
      <c r="Q2926" s="7" t="str">
        <f t="shared" si="273"/>
        <v>musical</v>
      </c>
      <c r="R2926" t="s">
        <v>8305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270"/>
        <v>1.0244597777777777</v>
      </c>
      <c r="O2927" s="7">
        <f t="shared" si="271"/>
        <v>231.66175879396985</v>
      </c>
      <c r="P2927" s="7" t="str">
        <f t="shared" si="272"/>
        <v>theater</v>
      </c>
      <c r="Q2927" s="7" t="str">
        <f t="shared" si="273"/>
        <v>musical</v>
      </c>
      <c r="R2927" t="s">
        <v>8305</v>
      </c>
      <c r="S2927" s="13">
        <f t="shared" si="274"/>
        <v>41863.584120370375</v>
      </c>
      <c r="T2927" s="13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270"/>
        <v>1.25</v>
      </c>
      <c r="O2928" s="7">
        <f t="shared" si="271"/>
        <v>75</v>
      </c>
      <c r="P2928" s="7" t="str">
        <f t="shared" si="272"/>
        <v>theater</v>
      </c>
      <c r="Q2928" s="7" t="str">
        <f t="shared" si="273"/>
        <v>musical</v>
      </c>
      <c r="R2928" t="s">
        <v>8305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270"/>
        <v>1.3083333333333333</v>
      </c>
      <c r="O2929" s="7">
        <f t="shared" si="271"/>
        <v>112.14285714285714</v>
      </c>
      <c r="P2929" s="7" t="str">
        <f t="shared" si="272"/>
        <v>theater</v>
      </c>
      <c r="Q2929" s="7" t="str">
        <f t="shared" si="273"/>
        <v>musical</v>
      </c>
      <c r="R2929" t="s">
        <v>8305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270"/>
        <v>1</v>
      </c>
      <c r="O2930" s="7">
        <f t="shared" si="271"/>
        <v>41.666666666666664</v>
      </c>
      <c r="P2930" s="7" t="str">
        <f t="shared" si="272"/>
        <v>theater</v>
      </c>
      <c r="Q2930" s="7" t="str">
        <f t="shared" si="273"/>
        <v>musical</v>
      </c>
      <c r="R2930" t="s">
        <v>8305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270"/>
        <v>1.02069375</v>
      </c>
      <c r="O2931" s="7">
        <f t="shared" si="271"/>
        <v>255.17343750000001</v>
      </c>
      <c r="P2931" s="7" t="str">
        <f t="shared" si="272"/>
        <v>theater</v>
      </c>
      <c r="Q2931" s="7" t="str">
        <f t="shared" si="273"/>
        <v>musical</v>
      </c>
      <c r="R2931" t="s">
        <v>8305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270"/>
        <v>1.0092000000000001</v>
      </c>
      <c r="O2932" s="7">
        <f t="shared" si="271"/>
        <v>162.7741935483871</v>
      </c>
      <c r="P2932" s="7" t="str">
        <f t="shared" si="272"/>
        <v>theater</v>
      </c>
      <c r="Q2932" s="7" t="str">
        <f t="shared" si="273"/>
        <v>musical</v>
      </c>
      <c r="R2932" t="s">
        <v>8305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270"/>
        <v>1.06</v>
      </c>
      <c r="O2933" s="7">
        <f t="shared" si="271"/>
        <v>88.333333333333329</v>
      </c>
      <c r="P2933" s="7" t="str">
        <f t="shared" si="272"/>
        <v>theater</v>
      </c>
      <c r="Q2933" s="7" t="str">
        <f t="shared" si="273"/>
        <v>musical</v>
      </c>
      <c r="R2933" t="s">
        <v>8305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270"/>
        <v>1.0509677419354839</v>
      </c>
      <c r="O2934" s="7">
        <f t="shared" si="271"/>
        <v>85.736842105263165</v>
      </c>
      <c r="P2934" s="7" t="str">
        <f t="shared" si="272"/>
        <v>theater</v>
      </c>
      <c r="Q2934" s="7" t="str">
        <f t="shared" si="273"/>
        <v>musical</v>
      </c>
      <c r="R2934" t="s">
        <v>8305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270"/>
        <v>1.0276000000000001</v>
      </c>
      <c r="O2935" s="7">
        <f t="shared" si="271"/>
        <v>47.574074074074076</v>
      </c>
      <c r="P2935" s="7" t="str">
        <f t="shared" si="272"/>
        <v>theater</v>
      </c>
      <c r="Q2935" s="7" t="str">
        <f t="shared" si="273"/>
        <v>musical</v>
      </c>
      <c r="R2935" t="s">
        <v>8305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270"/>
        <v>1.08</v>
      </c>
      <c r="O2936" s="7">
        <f t="shared" si="271"/>
        <v>72.972972972972968</v>
      </c>
      <c r="P2936" s="7" t="str">
        <f t="shared" si="272"/>
        <v>theater</v>
      </c>
      <c r="Q2936" s="7" t="str">
        <f t="shared" si="273"/>
        <v>musical</v>
      </c>
      <c r="R2936" t="s">
        <v>8305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270"/>
        <v>1.0088571428571429</v>
      </c>
      <c r="O2937" s="7">
        <f t="shared" si="271"/>
        <v>90.538461538461533</v>
      </c>
      <c r="P2937" s="7" t="str">
        <f t="shared" si="272"/>
        <v>theater</v>
      </c>
      <c r="Q2937" s="7" t="str">
        <f t="shared" si="273"/>
        <v>musical</v>
      </c>
      <c r="R2937" t="s">
        <v>8305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270"/>
        <v>1.28</v>
      </c>
      <c r="O2938" s="7">
        <f t="shared" si="271"/>
        <v>37.647058823529413</v>
      </c>
      <c r="P2938" s="7" t="str">
        <f t="shared" si="272"/>
        <v>theater</v>
      </c>
      <c r="Q2938" s="7" t="str">
        <f t="shared" si="273"/>
        <v>musical</v>
      </c>
      <c r="R2938" t="s">
        <v>8305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270"/>
        <v>1.3333333333333333</v>
      </c>
      <c r="O2939" s="7">
        <f t="shared" si="271"/>
        <v>36.363636363636367</v>
      </c>
      <c r="P2939" s="7" t="str">
        <f t="shared" si="272"/>
        <v>theater</v>
      </c>
      <c r="Q2939" s="7" t="str">
        <f t="shared" si="273"/>
        <v>musical</v>
      </c>
      <c r="R2939" t="s">
        <v>8305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270"/>
        <v>1.0137499999999999</v>
      </c>
      <c r="O2940" s="7">
        <f t="shared" si="271"/>
        <v>126.71875</v>
      </c>
      <c r="P2940" s="7" t="str">
        <f t="shared" si="272"/>
        <v>theater</v>
      </c>
      <c r="Q2940" s="7" t="str">
        <f t="shared" si="273"/>
        <v>musical</v>
      </c>
      <c r="R2940" t="s">
        <v>8305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270"/>
        <v>1.0287500000000001</v>
      </c>
      <c r="O2941" s="7">
        <f t="shared" si="271"/>
        <v>329.2</v>
      </c>
      <c r="P2941" s="7" t="str">
        <f t="shared" si="272"/>
        <v>theater</v>
      </c>
      <c r="Q2941" s="7" t="str">
        <f t="shared" si="273"/>
        <v>musical</v>
      </c>
      <c r="R2941" t="s">
        <v>8305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270"/>
        <v>1.0724</v>
      </c>
      <c r="O2942" s="7">
        <f t="shared" si="271"/>
        <v>81.242424242424249</v>
      </c>
      <c r="P2942" s="7" t="str">
        <f t="shared" si="272"/>
        <v>theater</v>
      </c>
      <c r="Q2942" s="7" t="str">
        <f t="shared" si="273"/>
        <v>musical</v>
      </c>
      <c r="R2942" t="s">
        <v>8305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270"/>
        <v>4.0000000000000003E-5</v>
      </c>
      <c r="O2943" s="7">
        <f t="shared" si="271"/>
        <v>1</v>
      </c>
      <c r="P2943" s="7" t="str">
        <f t="shared" si="272"/>
        <v>theater</v>
      </c>
      <c r="Q2943" s="7" t="str">
        <f t="shared" si="273"/>
        <v>spaces</v>
      </c>
      <c r="R2943" t="s">
        <v>8303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270"/>
        <v>0.20424999999999999</v>
      </c>
      <c r="O2944" s="7">
        <f t="shared" si="271"/>
        <v>202.22772277227722</v>
      </c>
      <c r="P2944" s="7" t="str">
        <f t="shared" si="272"/>
        <v>theater</v>
      </c>
      <c r="Q2944" s="7" t="str">
        <f t="shared" si="273"/>
        <v>spaces</v>
      </c>
      <c r="R2944" t="s">
        <v>8303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270"/>
        <v>0</v>
      </c>
      <c r="O2945" s="7" t="e">
        <f t="shared" si="271"/>
        <v>#DIV/0!</v>
      </c>
      <c r="P2945" s="7" t="str">
        <f t="shared" si="272"/>
        <v>theater</v>
      </c>
      <c r="Q2945" s="7" t="str">
        <f t="shared" si="273"/>
        <v>spaces</v>
      </c>
      <c r="R2945" t="s">
        <v>8303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ref="N2946:N3009" si="276">E2946/D2946</f>
        <v>0.01</v>
      </c>
      <c r="O2946" s="7">
        <f t="shared" ref="O2946:O3009" si="277">E2946/L2946</f>
        <v>100</v>
      </c>
      <c r="P2946" s="7" t="str">
        <f t="shared" si="272"/>
        <v>theater</v>
      </c>
      <c r="Q2946" s="7" t="str">
        <f t="shared" si="273"/>
        <v>spaces</v>
      </c>
      <c r="R2946" t="s">
        <v>8303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si="276"/>
        <v>0</v>
      </c>
      <c r="O2947" s="7" t="e">
        <f t="shared" si="277"/>
        <v>#DIV/0!</v>
      </c>
      <c r="P2947" s="7" t="str">
        <f t="shared" ref="P2947:P3010" si="278">LEFT(R2947, SEARCH("/",R2947)-1)</f>
        <v>theater</v>
      </c>
      <c r="Q2947" s="7" t="str">
        <f t="shared" ref="Q2947:Q3010" si="279">RIGHT(R2947,LEN(R2947)-SEARCH("/",R2947))</f>
        <v>spaces</v>
      </c>
      <c r="R2947" t="s">
        <v>8303</v>
      </c>
      <c r="S2947" s="13">
        <f t="shared" ref="S2947:S3010" si="280">J2947/(60*60*24)+DATE(1970,1,1)</f>
        <v>42118.139583333337</v>
      </c>
      <c r="T2947" s="13">
        <f t="shared" ref="T2947:T3010" si="281">I2947/(60*60*24)+DATE(1970,1,1)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276"/>
        <v>1E-3</v>
      </c>
      <c r="O2948" s="7">
        <f t="shared" si="277"/>
        <v>1</v>
      </c>
      <c r="P2948" s="7" t="str">
        <f t="shared" si="278"/>
        <v>theater</v>
      </c>
      <c r="Q2948" s="7" t="str">
        <f t="shared" si="279"/>
        <v>spaces</v>
      </c>
      <c r="R2948" t="s">
        <v>8303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276"/>
        <v>4.2880000000000001E-2</v>
      </c>
      <c r="O2949" s="7">
        <f t="shared" si="277"/>
        <v>82.461538461538467</v>
      </c>
      <c r="P2949" s="7" t="str">
        <f t="shared" si="278"/>
        <v>theater</v>
      </c>
      <c r="Q2949" s="7" t="str">
        <f t="shared" si="279"/>
        <v>spaces</v>
      </c>
      <c r="R2949" t="s">
        <v>8303</v>
      </c>
      <c r="S2949" s="13">
        <f t="shared" si="280"/>
        <v>42649.562118055561</v>
      </c>
      <c r="T2949" s="13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276"/>
        <v>4.8000000000000001E-5</v>
      </c>
      <c r="O2950" s="7">
        <f t="shared" si="277"/>
        <v>2.6666666666666665</v>
      </c>
      <c r="P2950" s="7" t="str">
        <f t="shared" si="278"/>
        <v>theater</v>
      </c>
      <c r="Q2950" s="7" t="str">
        <f t="shared" si="279"/>
        <v>spaces</v>
      </c>
      <c r="R2950" t="s">
        <v>8303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276"/>
        <v>2.5000000000000001E-2</v>
      </c>
      <c r="O2951" s="7">
        <f t="shared" si="277"/>
        <v>12.5</v>
      </c>
      <c r="P2951" s="7" t="str">
        <f t="shared" si="278"/>
        <v>theater</v>
      </c>
      <c r="Q2951" s="7" t="str">
        <f t="shared" si="279"/>
        <v>spaces</v>
      </c>
      <c r="R2951" t="s">
        <v>8303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276"/>
        <v>0</v>
      </c>
      <c r="O2952" s="7" t="e">
        <f t="shared" si="277"/>
        <v>#DIV/0!</v>
      </c>
      <c r="P2952" s="7" t="str">
        <f t="shared" si="278"/>
        <v>theater</v>
      </c>
      <c r="Q2952" s="7" t="str">
        <f t="shared" si="279"/>
        <v>spaces</v>
      </c>
      <c r="R2952" t="s">
        <v>8303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276"/>
        <v>2.1919999999999999E-2</v>
      </c>
      <c r="O2953" s="7">
        <f t="shared" si="277"/>
        <v>18.896551724137932</v>
      </c>
      <c r="P2953" s="7" t="str">
        <f t="shared" si="278"/>
        <v>theater</v>
      </c>
      <c r="Q2953" s="7" t="str">
        <f t="shared" si="279"/>
        <v>spaces</v>
      </c>
      <c r="R2953" t="s">
        <v>8303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276"/>
        <v>8.0250000000000002E-2</v>
      </c>
      <c r="O2954" s="7">
        <f t="shared" si="277"/>
        <v>200.625</v>
      </c>
      <c r="P2954" s="7" t="str">
        <f t="shared" si="278"/>
        <v>theater</v>
      </c>
      <c r="Q2954" s="7" t="str">
        <f t="shared" si="279"/>
        <v>spaces</v>
      </c>
      <c r="R2954" t="s">
        <v>8303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276"/>
        <v>1.5125E-3</v>
      </c>
      <c r="O2955" s="7">
        <f t="shared" si="277"/>
        <v>201.66666666666666</v>
      </c>
      <c r="P2955" s="7" t="str">
        <f t="shared" si="278"/>
        <v>theater</v>
      </c>
      <c r="Q2955" s="7" t="str">
        <f t="shared" si="279"/>
        <v>spaces</v>
      </c>
      <c r="R2955" t="s">
        <v>8303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276"/>
        <v>0</v>
      </c>
      <c r="O2956" s="7" t="e">
        <f t="shared" si="277"/>
        <v>#DIV/0!</v>
      </c>
      <c r="P2956" s="7" t="str">
        <f t="shared" si="278"/>
        <v>theater</v>
      </c>
      <c r="Q2956" s="7" t="str">
        <f t="shared" si="279"/>
        <v>spaces</v>
      </c>
      <c r="R2956" t="s">
        <v>8303</v>
      </c>
      <c r="S2956" s="13">
        <f t="shared" si="280"/>
        <v>42790.583368055552</v>
      </c>
      <c r="T2956" s="13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276"/>
        <v>0.59583333333333333</v>
      </c>
      <c r="O2957" s="7">
        <f t="shared" si="277"/>
        <v>65</v>
      </c>
      <c r="P2957" s="7" t="str">
        <f t="shared" si="278"/>
        <v>theater</v>
      </c>
      <c r="Q2957" s="7" t="str">
        <f t="shared" si="279"/>
        <v>spaces</v>
      </c>
      <c r="R2957" t="s">
        <v>8303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276"/>
        <v>0.16734177215189874</v>
      </c>
      <c r="O2958" s="7">
        <f t="shared" si="277"/>
        <v>66.099999999999994</v>
      </c>
      <c r="P2958" s="7" t="str">
        <f t="shared" si="278"/>
        <v>theater</v>
      </c>
      <c r="Q2958" s="7" t="str">
        <f t="shared" si="279"/>
        <v>spaces</v>
      </c>
      <c r="R2958" t="s">
        <v>8303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276"/>
        <v>1.8666666666666668E-2</v>
      </c>
      <c r="O2959" s="7">
        <f t="shared" si="277"/>
        <v>93.333333333333329</v>
      </c>
      <c r="P2959" s="7" t="str">
        <f t="shared" si="278"/>
        <v>theater</v>
      </c>
      <c r="Q2959" s="7" t="str">
        <f t="shared" si="279"/>
        <v>spaces</v>
      </c>
      <c r="R2959" t="s">
        <v>8303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276"/>
        <v>0</v>
      </c>
      <c r="O2960" s="7" t="e">
        <f t="shared" si="277"/>
        <v>#DIV/0!</v>
      </c>
      <c r="P2960" s="7" t="str">
        <f t="shared" si="278"/>
        <v>theater</v>
      </c>
      <c r="Q2960" s="7" t="str">
        <f t="shared" si="279"/>
        <v>spaces</v>
      </c>
      <c r="R2960" t="s">
        <v>8303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276"/>
        <v>0</v>
      </c>
      <c r="O2961" s="7" t="e">
        <f t="shared" si="277"/>
        <v>#DIV/0!</v>
      </c>
      <c r="P2961" s="7" t="str">
        <f t="shared" si="278"/>
        <v>theater</v>
      </c>
      <c r="Q2961" s="7" t="str">
        <f t="shared" si="279"/>
        <v>spaces</v>
      </c>
      <c r="R2961" t="s">
        <v>8303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276"/>
        <v>0</v>
      </c>
      <c r="O2962" s="7" t="e">
        <f t="shared" si="277"/>
        <v>#DIV/0!</v>
      </c>
      <c r="P2962" s="7" t="str">
        <f t="shared" si="278"/>
        <v>theater</v>
      </c>
      <c r="Q2962" s="7" t="str">
        <f t="shared" si="279"/>
        <v>spaces</v>
      </c>
      <c r="R2962" t="s">
        <v>8303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276"/>
        <v>1.0962000000000001</v>
      </c>
      <c r="O2963" s="7">
        <f t="shared" si="277"/>
        <v>50.75</v>
      </c>
      <c r="P2963" s="7" t="str">
        <f t="shared" si="278"/>
        <v>theater</v>
      </c>
      <c r="Q2963" s="7" t="str">
        <f t="shared" si="279"/>
        <v>plays</v>
      </c>
      <c r="R2963" t="s">
        <v>8271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276"/>
        <v>1.218</v>
      </c>
      <c r="O2964" s="7">
        <f t="shared" si="277"/>
        <v>60.9</v>
      </c>
      <c r="P2964" s="7" t="str">
        <f t="shared" si="278"/>
        <v>theater</v>
      </c>
      <c r="Q2964" s="7" t="str">
        <f t="shared" si="279"/>
        <v>plays</v>
      </c>
      <c r="R2964" t="s">
        <v>8271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276"/>
        <v>1.0685</v>
      </c>
      <c r="O2965" s="7">
        <f t="shared" si="277"/>
        <v>109.03061224489795</v>
      </c>
      <c r="P2965" s="7" t="str">
        <f t="shared" si="278"/>
        <v>theater</v>
      </c>
      <c r="Q2965" s="7" t="str">
        <f t="shared" si="279"/>
        <v>plays</v>
      </c>
      <c r="R2965" t="s">
        <v>8271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276"/>
        <v>1.0071379999999999</v>
      </c>
      <c r="O2966" s="7">
        <f t="shared" si="277"/>
        <v>25.692295918367346</v>
      </c>
      <c r="P2966" s="7" t="str">
        <f t="shared" si="278"/>
        <v>theater</v>
      </c>
      <c r="Q2966" s="7" t="str">
        <f t="shared" si="279"/>
        <v>plays</v>
      </c>
      <c r="R2966" t="s">
        <v>8271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276"/>
        <v>1.0900000000000001</v>
      </c>
      <c r="O2967" s="7">
        <f t="shared" si="277"/>
        <v>41.92307692307692</v>
      </c>
      <c r="P2967" s="7" t="str">
        <f t="shared" si="278"/>
        <v>theater</v>
      </c>
      <c r="Q2967" s="7" t="str">
        <f t="shared" si="279"/>
        <v>plays</v>
      </c>
      <c r="R2967" t="s">
        <v>8271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276"/>
        <v>1.1363000000000001</v>
      </c>
      <c r="O2968" s="7">
        <f t="shared" si="277"/>
        <v>88.7734375</v>
      </c>
      <c r="P2968" s="7" t="str">
        <f t="shared" si="278"/>
        <v>theater</v>
      </c>
      <c r="Q2968" s="7" t="str">
        <f t="shared" si="279"/>
        <v>plays</v>
      </c>
      <c r="R2968" t="s">
        <v>8271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276"/>
        <v>1.1392</v>
      </c>
      <c r="O2969" s="7">
        <f t="shared" si="277"/>
        <v>80.225352112676063</v>
      </c>
      <c r="P2969" s="7" t="str">
        <f t="shared" si="278"/>
        <v>theater</v>
      </c>
      <c r="Q2969" s="7" t="str">
        <f t="shared" si="279"/>
        <v>plays</v>
      </c>
      <c r="R2969" t="s">
        <v>8271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276"/>
        <v>1.06</v>
      </c>
      <c r="O2970" s="7">
        <f t="shared" si="277"/>
        <v>78.936170212765958</v>
      </c>
      <c r="P2970" s="7" t="str">
        <f t="shared" si="278"/>
        <v>theater</v>
      </c>
      <c r="Q2970" s="7" t="str">
        <f t="shared" si="279"/>
        <v>plays</v>
      </c>
      <c r="R2970" t="s">
        <v>8271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276"/>
        <v>1.625</v>
      </c>
      <c r="O2971" s="7">
        <f t="shared" si="277"/>
        <v>95.588235294117652</v>
      </c>
      <c r="P2971" s="7" t="str">
        <f t="shared" si="278"/>
        <v>theater</v>
      </c>
      <c r="Q2971" s="7" t="str">
        <f t="shared" si="279"/>
        <v>plays</v>
      </c>
      <c r="R2971" t="s">
        <v>8271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276"/>
        <v>1.06</v>
      </c>
      <c r="O2972" s="7">
        <f t="shared" si="277"/>
        <v>69.890109890109883</v>
      </c>
      <c r="P2972" s="7" t="str">
        <f t="shared" si="278"/>
        <v>theater</v>
      </c>
      <c r="Q2972" s="7" t="str">
        <f t="shared" si="279"/>
        <v>plays</v>
      </c>
      <c r="R2972" t="s">
        <v>8271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276"/>
        <v>1.0015624999999999</v>
      </c>
      <c r="O2973" s="7">
        <f t="shared" si="277"/>
        <v>74.534883720930239</v>
      </c>
      <c r="P2973" s="7" t="str">
        <f t="shared" si="278"/>
        <v>theater</v>
      </c>
      <c r="Q2973" s="7" t="str">
        <f t="shared" si="279"/>
        <v>plays</v>
      </c>
      <c r="R2973" t="s">
        <v>8271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276"/>
        <v>1.0535000000000001</v>
      </c>
      <c r="O2974" s="7">
        <f t="shared" si="277"/>
        <v>123.94117647058823</v>
      </c>
      <c r="P2974" s="7" t="str">
        <f t="shared" si="278"/>
        <v>theater</v>
      </c>
      <c r="Q2974" s="7" t="str">
        <f t="shared" si="279"/>
        <v>plays</v>
      </c>
      <c r="R2974" t="s">
        <v>8271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276"/>
        <v>1.748</v>
      </c>
      <c r="O2975" s="7">
        <f t="shared" si="277"/>
        <v>264.84848484848487</v>
      </c>
      <c r="P2975" s="7" t="str">
        <f t="shared" si="278"/>
        <v>theater</v>
      </c>
      <c r="Q2975" s="7" t="str">
        <f t="shared" si="279"/>
        <v>plays</v>
      </c>
      <c r="R2975" t="s">
        <v>8271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276"/>
        <v>1.02</v>
      </c>
      <c r="O2976" s="7">
        <f t="shared" si="277"/>
        <v>58.620689655172413</v>
      </c>
      <c r="P2976" s="7" t="str">
        <f t="shared" si="278"/>
        <v>theater</v>
      </c>
      <c r="Q2976" s="7" t="str">
        <f t="shared" si="279"/>
        <v>plays</v>
      </c>
      <c r="R2976" t="s">
        <v>8271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276"/>
        <v>1.00125</v>
      </c>
      <c r="O2977" s="7">
        <f t="shared" si="277"/>
        <v>70.884955752212392</v>
      </c>
      <c r="P2977" s="7" t="str">
        <f t="shared" si="278"/>
        <v>theater</v>
      </c>
      <c r="Q2977" s="7" t="str">
        <f t="shared" si="279"/>
        <v>plays</v>
      </c>
      <c r="R2977" t="s">
        <v>8271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276"/>
        <v>1.7142857142857142</v>
      </c>
      <c r="O2978" s="7">
        <f t="shared" si="277"/>
        <v>8.5714285714285712</v>
      </c>
      <c r="P2978" s="7" t="str">
        <f t="shared" si="278"/>
        <v>theater</v>
      </c>
      <c r="Q2978" s="7" t="str">
        <f t="shared" si="279"/>
        <v>plays</v>
      </c>
      <c r="R2978" t="s">
        <v>8271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276"/>
        <v>1.1356666666666666</v>
      </c>
      <c r="O2979" s="7">
        <f t="shared" si="277"/>
        <v>113.56666666666666</v>
      </c>
      <c r="P2979" s="7" t="str">
        <f t="shared" si="278"/>
        <v>theater</v>
      </c>
      <c r="Q2979" s="7" t="str">
        <f t="shared" si="279"/>
        <v>plays</v>
      </c>
      <c r="R2979" t="s">
        <v>8271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276"/>
        <v>1.2946666666666666</v>
      </c>
      <c r="O2980" s="7">
        <f t="shared" si="277"/>
        <v>60.6875</v>
      </c>
      <c r="P2980" s="7" t="str">
        <f t="shared" si="278"/>
        <v>theater</v>
      </c>
      <c r="Q2980" s="7" t="str">
        <f t="shared" si="279"/>
        <v>plays</v>
      </c>
      <c r="R2980" t="s">
        <v>8271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276"/>
        <v>1.014</v>
      </c>
      <c r="O2981" s="7">
        <f t="shared" si="277"/>
        <v>110.21739130434783</v>
      </c>
      <c r="P2981" s="7" t="str">
        <f t="shared" si="278"/>
        <v>theater</v>
      </c>
      <c r="Q2981" s="7" t="str">
        <f t="shared" si="279"/>
        <v>plays</v>
      </c>
      <c r="R2981" t="s">
        <v>8271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276"/>
        <v>1.0916666666666666</v>
      </c>
      <c r="O2982" s="7">
        <f t="shared" si="277"/>
        <v>136.45833333333334</v>
      </c>
      <c r="P2982" s="7" t="str">
        <f t="shared" si="278"/>
        <v>theater</v>
      </c>
      <c r="Q2982" s="7" t="str">
        <f t="shared" si="279"/>
        <v>plays</v>
      </c>
      <c r="R2982" t="s">
        <v>8271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276"/>
        <v>1.28925</v>
      </c>
      <c r="O2983" s="7">
        <f t="shared" si="277"/>
        <v>53.164948453608247</v>
      </c>
      <c r="P2983" s="7" t="str">
        <f t="shared" si="278"/>
        <v>theater</v>
      </c>
      <c r="Q2983" s="7" t="str">
        <f t="shared" si="279"/>
        <v>spaces</v>
      </c>
      <c r="R2983" t="s">
        <v>8303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276"/>
        <v>1.0206</v>
      </c>
      <c r="O2984" s="7">
        <f t="shared" si="277"/>
        <v>86.491525423728817</v>
      </c>
      <c r="P2984" s="7" t="str">
        <f t="shared" si="278"/>
        <v>theater</v>
      </c>
      <c r="Q2984" s="7" t="str">
        <f t="shared" si="279"/>
        <v>spaces</v>
      </c>
      <c r="R2984" t="s">
        <v>8303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276"/>
        <v>1.465395775862069</v>
      </c>
      <c r="O2985" s="7">
        <f t="shared" si="277"/>
        <v>155.23827397260274</v>
      </c>
      <c r="P2985" s="7" t="str">
        <f t="shared" si="278"/>
        <v>theater</v>
      </c>
      <c r="Q2985" s="7" t="str">
        <f t="shared" si="279"/>
        <v>spaces</v>
      </c>
      <c r="R2985" t="s">
        <v>8303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276"/>
        <v>1.00352</v>
      </c>
      <c r="O2986" s="7">
        <f t="shared" si="277"/>
        <v>115.08256880733946</v>
      </c>
      <c r="P2986" s="7" t="str">
        <f t="shared" si="278"/>
        <v>theater</v>
      </c>
      <c r="Q2986" s="7" t="str">
        <f t="shared" si="279"/>
        <v>spaces</v>
      </c>
      <c r="R2986" t="s">
        <v>8303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276"/>
        <v>1.2164999999999999</v>
      </c>
      <c r="O2987" s="7">
        <f t="shared" si="277"/>
        <v>109.5945945945946</v>
      </c>
      <c r="P2987" s="7" t="str">
        <f t="shared" si="278"/>
        <v>theater</v>
      </c>
      <c r="Q2987" s="7" t="str">
        <f t="shared" si="279"/>
        <v>spaces</v>
      </c>
      <c r="R2987" t="s">
        <v>8303</v>
      </c>
      <c r="S2987" s="13">
        <f t="shared" si="280"/>
        <v>42654.973703703705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276"/>
        <v>1.0549999999999999</v>
      </c>
      <c r="O2988" s="7">
        <f t="shared" si="277"/>
        <v>45.214285714285715</v>
      </c>
      <c r="P2988" s="7" t="str">
        <f t="shared" si="278"/>
        <v>theater</v>
      </c>
      <c r="Q2988" s="7" t="str">
        <f t="shared" si="279"/>
        <v>spaces</v>
      </c>
      <c r="R2988" t="s">
        <v>8303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276"/>
        <v>1.1040080000000001</v>
      </c>
      <c r="O2989" s="7">
        <f t="shared" si="277"/>
        <v>104.15169811320754</v>
      </c>
      <c r="P2989" s="7" t="str">
        <f t="shared" si="278"/>
        <v>theater</v>
      </c>
      <c r="Q2989" s="7" t="str">
        <f t="shared" si="279"/>
        <v>spaces</v>
      </c>
      <c r="R2989" t="s">
        <v>8303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276"/>
        <v>1</v>
      </c>
      <c r="O2990" s="7">
        <f t="shared" si="277"/>
        <v>35.714285714285715</v>
      </c>
      <c r="P2990" s="7" t="str">
        <f t="shared" si="278"/>
        <v>theater</v>
      </c>
      <c r="Q2990" s="7" t="str">
        <f t="shared" si="279"/>
        <v>spaces</v>
      </c>
      <c r="R2990" t="s">
        <v>8303</v>
      </c>
      <c r="S2990" s="13">
        <f t="shared" si="280"/>
        <v>42511.36204861111</v>
      </c>
      <c r="T2990" s="13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276"/>
        <v>1.76535</v>
      </c>
      <c r="O2991" s="7">
        <f t="shared" si="277"/>
        <v>96.997252747252745</v>
      </c>
      <c r="P2991" s="7" t="str">
        <f t="shared" si="278"/>
        <v>theater</v>
      </c>
      <c r="Q2991" s="7" t="str">
        <f t="shared" si="279"/>
        <v>spaces</v>
      </c>
      <c r="R2991" t="s">
        <v>8303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276"/>
        <v>1</v>
      </c>
      <c r="O2992" s="7">
        <f t="shared" si="277"/>
        <v>370.37037037037038</v>
      </c>
      <c r="P2992" s="7" t="str">
        <f t="shared" si="278"/>
        <v>theater</v>
      </c>
      <c r="Q2992" s="7" t="str">
        <f t="shared" si="279"/>
        <v>spaces</v>
      </c>
      <c r="R2992" t="s">
        <v>8303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276"/>
        <v>1.0329411764705883</v>
      </c>
      <c r="O2993" s="7">
        <f t="shared" si="277"/>
        <v>94.408602150537632</v>
      </c>
      <c r="P2993" s="7" t="str">
        <f t="shared" si="278"/>
        <v>theater</v>
      </c>
      <c r="Q2993" s="7" t="str">
        <f t="shared" si="279"/>
        <v>spaces</v>
      </c>
      <c r="R2993" t="s">
        <v>8303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276"/>
        <v>1.0449999999999999</v>
      </c>
      <c r="O2994" s="7">
        <f t="shared" si="277"/>
        <v>48.984375</v>
      </c>
      <c r="P2994" s="7" t="str">
        <f t="shared" si="278"/>
        <v>theater</v>
      </c>
      <c r="Q2994" s="7" t="str">
        <f t="shared" si="279"/>
        <v>spaces</v>
      </c>
      <c r="R2994" t="s">
        <v>8303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276"/>
        <v>1.0029999999999999</v>
      </c>
      <c r="O2995" s="7">
        <f t="shared" si="277"/>
        <v>45.590909090909093</v>
      </c>
      <c r="P2995" s="7" t="str">
        <f t="shared" si="278"/>
        <v>theater</v>
      </c>
      <c r="Q2995" s="7" t="str">
        <f t="shared" si="279"/>
        <v>spaces</v>
      </c>
      <c r="R2995" t="s">
        <v>8303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276"/>
        <v>4.577466666666667</v>
      </c>
      <c r="O2996" s="7">
        <f t="shared" si="277"/>
        <v>23.275254237288134</v>
      </c>
      <c r="P2996" s="7" t="str">
        <f t="shared" si="278"/>
        <v>theater</v>
      </c>
      <c r="Q2996" s="7" t="str">
        <f t="shared" si="279"/>
        <v>spaces</v>
      </c>
      <c r="R2996" t="s">
        <v>8303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276"/>
        <v>1.0496000000000001</v>
      </c>
      <c r="O2997" s="7">
        <f t="shared" si="277"/>
        <v>63.2289156626506</v>
      </c>
      <c r="P2997" s="7" t="str">
        <f t="shared" si="278"/>
        <v>theater</v>
      </c>
      <c r="Q2997" s="7" t="str">
        <f t="shared" si="279"/>
        <v>spaces</v>
      </c>
      <c r="R2997" t="s">
        <v>8303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276"/>
        <v>1.7194285714285715</v>
      </c>
      <c r="O2998" s="7">
        <f t="shared" si="277"/>
        <v>153.5204081632653</v>
      </c>
      <c r="P2998" s="7" t="str">
        <f t="shared" si="278"/>
        <v>theater</v>
      </c>
      <c r="Q2998" s="7" t="str">
        <f t="shared" si="279"/>
        <v>spaces</v>
      </c>
      <c r="R2998" t="s">
        <v>8303</v>
      </c>
      <c r="S2998" s="13">
        <f t="shared" si="280"/>
        <v>42090.912499999999</v>
      </c>
      <c r="T2998" s="13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276"/>
        <v>1.0373000000000001</v>
      </c>
      <c r="O2999" s="7">
        <f t="shared" si="277"/>
        <v>90.2</v>
      </c>
      <c r="P2999" s="7" t="str">
        <f t="shared" si="278"/>
        <v>theater</v>
      </c>
      <c r="Q2999" s="7" t="str">
        <f t="shared" si="279"/>
        <v>spaces</v>
      </c>
      <c r="R2999" t="s">
        <v>8303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276"/>
        <v>1.0302899999999999</v>
      </c>
      <c r="O3000" s="7">
        <f t="shared" si="277"/>
        <v>118.97113163972287</v>
      </c>
      <c r="P3000" s="7" t="str">
        <f t="shared" si="278"/>
        <v>theater</v>
      </c>
      <c r="Q3000" s="7" t="str">
        <f t="shared" si="279"/>
        <v>spaces</v>
      </c>
      <c r="R3000" t="s">
        <v>8303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276"/>
        <v>1.1888888888888889</v>
      </c>
      <c r="O3001" s="7">
        <f t="shared" si="277"/>
        <v>80.25</v>
      </c>
      <c r="P3001" s="7" t="str">
        <f t="shared" si="278"/>
        <v>theater</v>
      </c>
      <c r="Q3001" s="7" t="str">
        <f t="shared" si="279"/>
        <v>spaces</v>
      </c>
      <c r="R3001" t="s">
        <v>8303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276"/>
        <v>1</v>
      </c>
      <c r="O3002" s="7">
        <f t="shared" si="277"/>
        <v>62.5</v>
      </c>
      <c r="P3002" s="7" t="str">
        <f t="shared" si="278"/>
        <v>theater</v>
      </c>
      <c r="Q3002" s="7" t="str">
        <f t="shared" si="279"/>
        <v>spaces</v>
      </c>
      <c r="R3002" t="s">
        <v>8303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276"/>
        <v>3.1869988910451896</v>
      </c>
      <c r="O3003" s="7">
        <f t="shared" si="277"/>
        <v>131.37719999999999</v>
      </c>
      <c r="P3003" s="7" t="str">
        <f t="shared" si="278"/>
        <v>theater</v>
      </c>
      <c r="Q3003" s="7" t="str">
        <f t="shared" si="279"/>
        <v>spaces</v>
      </c>
      <c r="R3003" t="s">
        <v>8303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276"/>
        <v>1.0850614285714286</v>
      </c>
      <c r="O3004" s="7">
        <f t="shared" si="277"/>
        <v>73.032980769230775</v>
      </c>
      <c r="P3004" s="7" t="str">
        <f t="shared" si="278"/>
        <v>theater</v>
      </c>
      <c r="Q3004" s="7" t="str">
        <f t="shared" si="279"/>
        <v>spaces</v>
      </c>
      <c r="R3004" t="s">
        <v>8303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276"/>
        <v>1.0116666666666667</v>
      </c>
      <c r="O3005" s="7">
        <f t="shared" si="277"/>
        <v>178.52941176470588</v>
      </c>
      <c r="P3005" s="7" t="str">
        <f t="shared" si="278"/>
        <v>theater</v>
      </c>
      <c r="Q3005" s="7" t="str">
        <f t="shared" si="279"/>
        <v>spaces</v>
      </c>
      <c r="R3005" t="s">
        <v>8303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276"/>
        <v>1.12815</v>
      </c>
      <c r="O3006" s="7">
        <f t="shared" si="277"/>
        <v>162.90974729241879</v>
      </c>
      <c r="P3006" s="7" t="str">
        <f t="shared" si="278"/>
        <v>theater</v>
      </c>
      <c r="Q3006" s="7" t="str">
        <f t="shared" si="279"/>
        <v>spaces</v>
      </c>
      <c r="R3006" t="s">
        <v>8303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276"/>
        <v>1.2049622641509434</v>
      </c>
      <c r="O3007" s="7">
        <f t="shared" si="277"/>
        <v>108.24237288135593</v>
      </c>
      <c r="P3007" s="7" t="str">
        <f t="shared" si="278"/>
        <v>theater</v>
      </c>
      <c r="Q3007" s="7" t="str">
        <f t="shared" si="279"/>
        <v>spaces</v>
      </c>
      <c r="R3007" t="s">
        <v>8303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276"/>
        <v>1.0774999999999999</v>
      </c>
      <c r="O3008" s="7">
        <f t="shared" si="277"/>
        <v>88.865979381443296</v>
      </c>
      <c r="P3008" s="7" t="str">
        <f t="shared" si="278"/>
        <v>theater</v>
      </c>
      <c r="Q3008" s="7" t="str">
        <f t="shared" si="279"/>
        <v>spaces</v>
      </c>
      <c r="R3008" t="s">
        <v>8303</v>
      </c>
      <c r="S3008" s="13">
        <f t="shared" si="280"/>
        <v>41957.756840277776</v>
      </c>
      <c r="T3008" s="13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276"/>
        <v>1.8</v>
      </c>
      <c r="O3009" s="7">
        <f t="shared" si="277"/>
        <v>54</v>
      </c>
      <c r="P3009" s="7" t="str">
        <f t="shared" si="278"/>
        <v>theater</v>
      </c>
      <c r="Q3009" s="7" t="str">
        <f t="shared" si="279"/>
        <v>spaces</v>
      </c>
      <c r="R3009" t="s">
        <v>8303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ref="N3010:N3073" si="282">E3010/D3010</f>
        <v>1.0116666666666667</v>
      </c>
      <c r="O3010" s="7">
        <f t="shared" ref="O3010:O3073" si="283">E3010/L3010</f>
        <v>116.73076923076923</v>
      </c>
      <c r="P3010" s="7" t="str">
        <f t="shared" si="278"/>
        <v>theater</v>
      </c>
      <c r="Q3010" s="7" t="str">
        <f t="shared" si="279"/>
        <v>spaces</v>
      </c>
      <c r="R3010" t="s">
        <v>8303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si="282"/>
        <v>1.19756</v>
      </c>
      <c r="O3011" s="7">
        <f t="shared" si="283"/>
        <v>233.8984375</v>
      </c>
      <c r="P3011" s="7" t="str">
        <f t="shared" ref="P3011:P3074" si="284">LEFT(R3011, SEARCH("/",R3011)-1)</f>
        <v>theater</v>
      </c>
      <c r="Q3011" s="7" t="str">
        <f t="shared" ref="Q3011:Q3074" si="285">RIGHT(R3011,LEN(R3011)-SEARCH("/",R3011))</f>
        <v>spaces</v>
      </c>
      <c r="R3011" t="s">
        <v>8303</v>
      </c>
      <c r="S3011" s="13">
        <f t="shared" ref="S3011:S3074" si="286">J3011/(60*60*24)+DATE(1970,1,1)</f>
        <v>41939.569907407407</v>
      </c>
      <c r="T3011" s="13">
        <f t="shared" ref="T3011:T3074" si="287">I3011/(60*60*24)+DATE(1970,1,1)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282"/>
        <v>1.58</v>
      </c>
      <c r="O3012" s="7">
        <f t="shared" si="283"/>
        <v>158</v>
      </c>
      <c r="P3012" s="7" t="str">
        <f t="shared" si="284"/>
        <v>theater</v>
      </c>
      <c r="Q3012" s="7" t="str">
        <f t="shared" si="285"/>
        <v>spaces</v>
      </c>
      <c r="R3012" t="s">
        <v>8303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282"/>
        <v>1.2366666666666666</v>
      </c>
      <c r="O3013" s="7">
        <f t="shared" si="283"/>
        <v>14.84</v>
      </c>
      <c r="P3013" s="7" t="str">
        <f t="shared" si="284"/>
        <v>theater</v>
      </c>
      <c r="Q3013" s="7" t="str">
        <f t="shared" si="285"/>
        <v>spaces</v>
      </c>
      <c r="R3013" t="s">
        <v>8303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282"/>
        <v>1.1712499999999999</v>
      </c>
      <c r="O3014" s="7">
        <f t="shared" si="283"/>
        <v>85.181818181818187</v>
      </c>
      <c r="P3014" s="7" t="str">
        <f t="shared" si="284"/>
        <v>theater</v>
      </c>
      <c r="Q3014" s="7" t="str">
        <f t="shared" si="285"/>
        <v>spaces</v>
      </c>
      <c r="R3014" t="s">
        <v>8303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282"/>
        <v>1.5696000000000001</v>
      </c>
      <c r="O3015" s="7">
        <f t="shared" si="283"/>
        <v>146.69158878504672</v>
      </c>
      <c r="P3015" s="7" t="str">
        <f t="shared" si="284"/>
        <v>theater</v>
      </c>
      <c r="Q3015" s="7" t="str">
        <f t="shared" si="285"/>
        <v>spaces</v>
      </c>
      <c r="R3015" t="s">
        <v>8303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282"/>
        <v>1.13104</v>
      </c>
      <c r="O3016" s="7">
        <f t="shared" si="283"/>
        <v>50.764811490125673</v>
      </c>
      <c r="P3016" s="7" t="str">
        <f t="shared" si="284"/>
        <v>theater</v>
      </c>
      <c r="Q3016" s="7" t="str">
        <f t="shared" si="285"/>
        <v>spaces</v>
      </c>
      <c r="R3016" t="s">
        <v>8303</v>
      </c>
      <c r="S3016" s="13">
        <f t="shared" si="286"/>
        <v>41920.123611111107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282"/>
        <v>1.0317647058823529</v>
      </c>
      <c r="O3017" s="7">
        <f t="shared" si="283"/>
        <v>87.7</v>
      </c>
      <c r="P3017" s="7" t="str">
        <f t="shared" si="284"/>
        <v>theater</v>
      </c>
      <c r="Q3017" s="7" t="str">
        <f t="shared" si="285"/>
        <v>spaces</v>
      </c>
      <c r="R3017" t="s">
        <v>8303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282"/>
        <v>1.0261176470588236</v>
      </c>
      <c r="O3018" s="7">
        <f t="shared" si="283"/>
        <v>242.27777777777777</v>
      </c>
      <c r="P3018" s="7" t="str">
        <f t="shared" si="284"/>
        <v>theater</v>
      </c>
      <c r="Q3018" s="7" t="str">
        <f t="shared" si="285"/>
        <v>spaces</v>
      </c>
      <c r="R3018" t="s">
        <v>8303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282"/>
        <v>1.0584090909090909</v>
      </c>
      <c r="O3019" s="7">
        <f t="shared" si="283"/>
        <v>146.44654088050314</v>
      </c>
      <c r="P3019" s="7" t="str">
        <f t="shared" si="284"/>
        <v>theater</v>
      </c>
      <c r="Q3019" s="7" t="str">
        <f t="shared" si="285"/>
        <v>spaces</v>
      </c>
      <c r="R3019" t="s">
        <v>8303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282"/>
        <v>1.0071428571428571</v>
      </c>
      <c r="O3020" s="7">
        <f t="shared" si="283"/>
        <v>103.17073170731707</v>
      </c>
      <c r="P3020" s="7" t="str">
        <f t="shared" si="284"/>
        <v>theater</v>
      </c>
      <c r="Q3020" s="7" t="str">
        <f t="shared" si="285"/>
        <v>spaces</v>
      </c>
      <c r="R3020" t="s">
        <v>8303</v>
      </c>
      <c r="S3020" s="13">
        <f t="shared" si="286"/>
        <v>42163.298333333332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282"/>
        <v>1.2123333333333333</v>
      </c>
      <c r="O3021" s="7">
        <f t="shared" si="283"/>
        <v>80.464601769911511</v>
      </c>
      <c r="P3021" s="7" t="str">
        <f t="shared" si="284"/>
        <v>theater</v>
      </c>
      <c r="Q3021" s="7" t="str">
        <f t="shared" si="285"/>
        <v>spaces</v>
      </c>
      <c r="R3021" t="s">
        <v>8303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282"/>
        <v>1.0057142857142858</v>
      </c>
      <c r="O3022" s="7">
        <f t="shared" si="283"/>
        <v>234.66666666666666</v>
      </c>
      <c r="P3022" s="7" t="str">
        <f t="shared" si="284"/>
        <v>theater</v>
      </c>
      <c r="Q3022" s="7" t="str">
        <f t="shared" si="285"/>
        <v>spaces</v>
      </c>
      <c r="R3022" t="s">
        <v>8303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282"/>
        <v>1.1602222222222223</v>
      </c>
      <c r="O3023" s="7">
        <f t="shared" si="283"/>
        <v>50.689320388349515</v>
      </c>
      <c r="P3023" s="7" t="str">
        <f t="shared" si="284"/>
        <v>theater</v>
      </c>
      <c r="Q3023" s="7" t="str">
        <f t="shared" si="285"/>
        <v>spaces</v>
      </c>
      <c r="R3023" t="s">
        <v>8303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282"/>
        <v>1.0087999999999999</v>
      </c>
      <c r="O3024" s="7">
        <f t="shared" si="283"/>
        <v>162.70967741935485</v>
      </c>
      <c r="P3024" s="7" t="str">
        <f t="shared" si="284"/>
        <v>theater</v>
      </c>
      <c r="Q3024" s="7" t="str">
        <f t="shared" si="285"/>
        <v>spaces</v>
      </c>
      <c r="R3024" t="s">
        <v>8303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282"/>
        <v>1.03</v>
      </c>
      <c r="O3025" s="7">
        <f t="shared" si="283"/>
        <v>120.16666666666667</v>
      </c>
      <c r="P3025" s="7" t="str">
        <f t="shared" si="284"/>
        <v>theater</v>
      </c>
      <c r="Q3025" s="7" t="str">
        <f t="shared" si="285"/>
        <v>spaces</v>
      </c>
      <c r="R3025" t="s">
        <v>8303</v>
      </c>
      <c r="S3025" s="13">
        <f t="shared" si="286"/>
        <v>42121.675763888888</v>
      </c>
      <c r="T3025" s="13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282"/>
        <v>2.4641999999999999</v>
      </c>
      <c r="O3026" s="7">
        <f t="shared" si="283"/>
        <v>67.697802197802204</v>
      </c>
      <c r="P3026" s="7" t="str">
        <f t="shared" si="284"/>
        <v>theater</v>
      </c>
      <c r="Q3026" s="7" t="str">
        <f t="shared" si="285"/>
        <v>spaces</v>
      </c>
      <c r="R3026" t="s">
        <v>8303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282"/>
        <v>3.0219999999999998</v>
      </c>
      <c r="O3027" s="7">
        <f t="shared" si="283"/>
        <v>52.103448275862071</v>
      </c>
      <c r="P3027" s="7" t="str">
        <f t="shared" si="284"/>
        <v>theater</v>
      </c>
      <c r="Q3027" s="7" t="str">
        <f t="shared" si="285"/>
        <v>spaces</v>
      </c>
      <c r="R3027" t="s">
        <v>8303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282"/>
        <v>1.4333333333333333</v>
      </c>
      <c r="O3028" s="7">
        <f t="shared" si="283"/>
        <v>51.6</v>
      </c>
      <c r="P3028" s="7" t="str">
        <f t="shared" si="284"/>
        <v>theater</v>
      </c>
      <c r="Q3028" s="7" t="str">
        <f t="shared" si="285"/>
        <v>spaces</v>
      </c>
      <c r="R3028" t="s">
        <v>8303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282"/>
        <v>1.3144</v>
      </c>
      <c r="O3029" s="7">
        <f t="shared" si="283"/>
        <v>164.3</v>
      </c>
      <c r="P3029" s="7" t="str">
        <f t="shared" si="284"/>
        <v>theater</v>
      </c>
      <c r="Q3029" s="7" t="str">
        <f t="shared" si="285"/>
        <v>spaces</v>
      </c>
      <c r="R3029" t="s">
        <v>8303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282"/>
        <v>1.6801999999999999</v>
      </c>
      <c r="O3030" s="7">
        <f t="shared" si="283"/>
        <v>84.858585858585855</v>
      </c>
      <c r="P3030" s="7" t="str">
        <f t="shared" si="284"/>
        <v>theater</v>
      </c>
      <c r="Q3030" s="7" t="str">
        <f t="shared" si="285"/>
        <v>spaces</v>
      </c>
      <c r="R3030" t="s">
        <v>8303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282"/>
        <v>1.0967666666666667</v>
      </c>
      <c r="O3031" s="7">
        <f t="shared" si="283"/>
        <v>94.548850574712645</v>
      </c>
      <c r="P3031" s="7" t="str">
        <f t="shared" si="284"/>
        <v>theater</v>
      </c>
      <c r="Q3031" s="7" t="str">
        <f t="shared" si="285"/>
        <v>spaces</v>
      </c>
      <c r="R3031" t="s">
        <v>8303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282"/>
        <v>1.0668571428571429</v>
      </c>
      <c r="O3032" s="7">
        <f t="shared" si="283"/>
        <v>45.536585365853661</v>
      </c>
      <c r="P3032" s="7" t="str">
        <f t="shared" si="284"/>
        <v>theater</v>
      </c>
      <c r="Q3032" s="7" t="str">
        <f t="shared" si="285"/>
        <v>spaces</v>
      </c>
      <c r="R3032" t="s">
        <v>8303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282"/>
        <v>1</v>
      </c>
      <c r="O3033" s="7">
        <f t="shared" si="283"/>
        <v>51.724137931034484</v>
      </c>
      <c r="P3033" s="7" t="str">
        <f t="shared" si="284"/>
        <v>theater</v>
      </c>
      <c r="Q3033" s="7" t="str">
        <f t="shared" si="285"/>
        <v>spaces</v>
      </c>
      <c r="R3033" t="s">
        <v>8303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282"/>
        <v>1.272</v>
      </c>
      <c r="O3034" s="7">
        <f t="shared" si="283"/>
        <v>50.88</v>
      </c>
      <c r="P3034" s="7" t="str">
        <f t="shared" si="284"/>
        <v>theater</v>
      </c>
      <c r="Q3034" s="7" t="str">
        <f t="shared" si="285"/>
        <v>spaces</v>
      </c>
      <c r="R3034" t="s">
        <v>8303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282"/>
        <v>1.4653333333333334</v>
      </c>
      <c r="O3035" s="7">
        <f t="shared" si="283"/>
        <v>191.13043478260869</v>
      </c>
      <c r="P3035" s="7" t="str">
        <f t="shared" si="284"/>
        <v>theater</v>
      </c>
      <c r="Q3035" s="7" t="str">
        <f t="shared" si="285"/>
        <v>spaces</v>
      </c>
      <c r="R3035" t="s">
        <v>8303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282"/>
        <v>1.1253599999999999</v>
      </c>
      <c r="O3036" s="7">
        <f t="shared" si="283"/>
        <v>89.314285714285717</v>
      </c>
      <c r="P3036" s="7" t="str">
        <f t="shared" si="284"/>
        <v>theater</v>
      </c>
      <c r="Q3036" s="7" t="str">
        <f t="shared" si="285"/>
        <v>spaces</v>
      </c>
      <c r="R3036" t="s">
        <v>8303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282"/>
        <v>1.0878684000000001</v>
      </c>
      <c r="O3037" s="7">
        <f t="shared" si="283"/>
        <v>88.588631921824103</v>
      </c>
      <c r="P3037" s="7" t="str">
        <f t="shared" si="284"/>
        <v>theater</v>
      </c>
      <c r="Q3037" s="7" t="str">
        <f t="shared" si="285"/>
        <v>spaces</v>
      </c>
      <c r="R3037" t="s">
        <v>8303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282"/>
        <v>1.26732</v>
      </c>
      <c r="O3038" s="7">
        <f t="shared" si="283"/>
        <v>96.300911854103347</v>
      </c>
      <c r="P3038" s="7" t="str">
        <f t="shared" si="284"/>
        <v>theater</v>
      </c>
      <c r="Q3038" s="7" t="str">
        <f t="shared" si="285"/>
        <v>spaces</v>
      </c>
      <c r="R3038" t="s">
        <v>8303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282"/>
        <v>2.1320000000000001</v>
      </c>
      <c r="O3039" s="7">
        <f t="shared" si="283"/>
        <v>33.3125</v>
      </c>
      <c r="P3039" s="7" t="str">
        <f t="shared" si="284"/>
        <v>theater</v>
      </c>
      <c r="Q3039" s="7" t="str">
        <f t="shared" si="285"/>
        <v>spaces</v>
      </c>
      <c r="R3039" t="s">
        <v>8303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282"/>
        <v>1.0049999999999999</v>
      </c>
      <c r="O3040" s="7">
        <f t="shared" si="283"/>
        <v>37.222222222222221</v>
      </c>
      <c r="P3040" s="7" t="str">
        <f t="shared" si="284"/>
        <v>theater</v>
      </c>
      <c r="Q3040" s="7" t="str">
        <f t="shared" si="285"/>
        <v>spaces</v>
      </c>
      <c r="R3040" t="s">
        <v>8303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282"/>
        <v>1.0871389999999999</v>
      </c>
      <c r="O3041" s="7">
        <f t="shared" si="283"/>
        <v>92.130423728813554</v>
      </c>
      <c r="P3041" s="7" t="str">
        <f t="shared" si="284"/>
        <v>theater</v>
      </c>
      <c r="Q3041" s="7" t="str">
        <f t="shared" si="285"/>
        <v>spaces</v>
      </c>
      <c r="R3041" t="s">
        <v>8303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282"/>
        <v>1.075</v>
      </c>
      <c r="O3042" s="7">
        <f t="shared" si="283"/>
        <v>76.785714285714292</v>
      </c>
      <c r="P3042" s="7" t="str">
        <f t="shared" si="284"/>
        <v>theater</v>
      </c>
      <c r="Q3042" s="7" t="str">
        <f t="shared" si="285"/>
        <v>spaces</v>
      </c>
      <c r="R3042" t="s">
        <v>8303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282"/>
        <v>1.1048192771084338</v>
      </c>
      <c r="O3043" s="7">
        <f t="shared" si="283"/>
        <v>96.526315789473685</v>
      </c>
      <c r="P3043" s="7" t="str">
        <f t="shared" si="284"/>
        <v>theater</v>
      </c>
      <c r="Q3043" s="7" t="str">
        <f t="shared" si="285"/>
        <v>spaces</v>
      </c>
      <c r="R3043" t="s">
        <v>8303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282"/>
        <v>1.28</v>
      </c>
      <c r="O3044" s="7">
        <f t="shared" si="283"/>
        <v>51.891891891891895</v>
      </c>
      <c r="P3044" s="7" t="str">
        <f t="shared" si="284"/>
        <v>theater</v>
      </c>
      <c r="Q3044" s="7" t="str">
        <f t="shared" si="285"/>
        <v>spaces</v>
      </c>
      <c r="R3044" t="s">
        <v>8303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282"/>
        <v>1.1000666666666667</v>
      </c>
      <c r="O3045" s="7">
        <f t="shared" si="283"/>
        <v>128.9140625</v>
      </c>
      <c r="P3045" s="7" t="str">
        <f t="shared" si="284"/>
        <v>theater</v>
      </c>
      <c r="Q3045" s="7" t="str">
        <f t="shared" si="285"/>
        <v>spaces</v>
      </c>
      <c r="R3045" t="s">
        <v>8303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282"/>
        <v>1.0934166666666667</v>
      </c>
      <c r="O3046" s="7">
        <f t="shared" si="283"/>
        <v>84.108974358974365</v>
      </c>
      <c r="P3046" s="7" t="str">
        <f t="shared" si="284"/>
        <v>theater</v>
      </c>
      <c r="Q3046" s="7" t="str">
        <f t="shared" si="285"/>
        <v>spaces</v>
      </c>
      <c r="R3046" t="s">
        <v>8303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282"/>
        <v>1.3270650000000002</v>
      </c>
      <c r="O3047" s="7">
        <f t="shared" si="283"/>
        <v>82.941562500000003</v>
      </c>
      <c r="P3047" s="7" t="str">
        <f t="shared" si="284"/>
        <v>theater</v>
      </c>
      <c r="Q3047" s="7" t="str">
        <f t="shared" si="285"/>
        <v>spaces</v>
      </c>
      <c r="R3047" t="s">
        <v>8303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282"/>
        <v>1.9084810126582279</v>
      </c>
      <c r="O3048" s="7">
        <f t="shared" si="283"/>
        <v>259.94827586206895</v>
      </c>
      <c r="P3048" s="7" t="str">
        <f t="shared" si="284"/>
        <v>theater</v>
      </c>
      <c r="Q3048" s="7" t="str">
        <f t="shared" si="285"/>
        <v>spaces</v>
      </c>
      <c r="R3048" t="s">
        <v>8303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282"/>
        <v>1.49</v>
      </c>
      <c r="O3049" s="7">
        <f t="shared" si="283"/>
        <v>37.25</v>
      </c>
      <c r="P3049" s="7" t="str">
        <f t="shared" si="284"/>
        <v>theater</v>
      </c>
      <c r="Q3049" s="7" t="str">
        <f t="shared" si="285"/>
        <v>spaces</v>
      </c>
      <c r="R3049" t="s">
        <v>8303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282"/>
        <v>1.6639999999999999</v>
      </c>
      <c r="O3050" s="7">
        <f t="shared" si="283"/>
        <v>177.02127659574469</v>
      </c>
      <c r="P3050" s="7" t="str">
        <f t="shared" si="284"/>
        <v>theater</v>
      </c>
      <c r="Q3050" s="7" t="str">
        <f t="shared" si="285"/>
        <v>spaces</v>
      </c>
      <c r="R3050" t="s">
        <v>8303</v>
      </c>
      <c r="S3050" s="13">
        <f t="shared" si="286"/>
        <v>41975.901180555556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282"/>
        <v>1.0666666666666667</v>
      </c>
      <c r="O3051" s="7">
        <f t="shared" si="283"/>
        <v>74.074074074074076</v>
      </c>
      <c r="P3051" s="7" t="str">
        <f t="shared" si="284"/>
        <v>theater</v>
      </c>
      <c r="Q3051" s="7" t="str">
        <f t="shared" si="285"/>
        <v>spaces</v>
      </c>
      <c r="R3051" t="s">
        <v>8303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282"/>
        <v>1.06</v>
      </c>
      <c r="O3052" s="7">
        <f t="shared" si="283"/>
        <v>70.666666666666671</v>
      </c>
      <c r="P3052" s="7" t="str">
        <f t="shared" si="284"/>
        <v>theater</v>
      </c>
      <c r="Q3052" s="7" t="str">
        <f t="shared" si="285"/>
        <v>spaces</v>
      </c>
      <c r="R3052" t="s">
        <v>8303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282"/>
        <v>0.23628571428571429</v>
      </c>
      <c r="O3053" s="7">
        <f t="shared" si="283"/>
        <v>23.62857142857143</v>
      </c>
      <c r="P3053" s="7" t="str">
        <f t="shared" si="284"/>
        <v>theater</v>
      </c>
      <c r="Q3053" s="7" t="str">
        <f t="shared" si="285"/>
        <v>spaces</v>
      </c>
      <c r="R3053" t="s">
        <v>8303</v>
      </c>
      <c r="S3053" s="13">
        <f t="shared" si="286"/>
        <v>42744.416030092594</v>
      </c>
      <c r="T3053" s="13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282"/>
        <v>1.5E-3</v>
      </c>
      <c r="O3054" s="7">
        <f t="shared" si="283"/>
        <v>37.5</v>
      </c>
      <c r="P3054" s="7" t="str">
        <f t="shared" si="284"/>
        <v>theater</v>
      </c>
      <c r="Q3054" s="7" t="str">
        <f t="shared" si="285"/>
        <v>spaces</v>
      </c>
      <c r="R3054" t="s">
        <v>8303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282"/>
        <v>4.0000000000000001E-3</v>
      </c>
      <c r="O3055" s="7">
        <f t="shared" si="283"/>
        <v>13.333333333333334</v>
      </c>
      <c r="P3055" s="7" t="str">
        <f t="shared" si="284"/>
        <v>theater</v>
      </c>
      <c r="Q3055" s="7" t="str">
        <f t="shared" si="285"/>
        <v>spaces</v>
      </c>
      <c r="R3055" t="s">
        <v>8303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282"/>
        <v>0</v>
      </c>
      <c r="O3056" s="7" t="e">
        <f t="shared" si="283"/>
        <v>#DIV/0!</v>
      </c>
      <c r="P3056" s="7" t="str">
        <f t="shared" si="284"/>
        <v>theater</v>
      </c>
      <c r="Q3056" s="7" t="str">
        <f t="shared" si="285"/>
        <v>spaces</v>
      </c>
      <c r="R3056" t="s">
        <v>8303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282"/>
        <v>5.0000000000000002E-5</v>
      </c>
      <c r="O3057" s="7">
        <f t="shared" si="283"/>
        <v>1</v>
      </c>
      <c r="P3057" s="7" t="str">
        <f t="shared" si="284"/>
        <v>theater</v>
      </c>
      <c r="Q3057" s="7" t="str">
        <f t="shared" si="285"/>
        <v>spaces</v>
      </c>
      <c r="R3057" t="s">
        <v>8303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282"/>
        <v>0</v>
      </c>
      <c r="O3058" s="7" t="e">
        <f t="shared" si="283"/>
        <v>#DIV/0!</v>
      </c>
      <c r="P3058" s="7" t="str">
        <f t="shared" si="284"/>
        <v>theater</v>
      </c>
      <c r="Q3058" s="7" t="str">
        <f t="shared" si="285"/>
        <v>spaces</v>
      </c>
      <c r="R3058" t="s">
        <v>8303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282"/>
        <v>0</v>
      </c>
      <c r="O3059" s="7" t="e">
        <f t="shared" si="283"/>
        <v>#DIV/0!</v>
      </c>
      <c r="P3059" s="7" t="str">
        <f t="shared" si="284"/>
        <v>theater</v>
      </c>
      <c r="Q3059" s="7" t="str">
        <f t="shared" si="285"/>
        <v>spaces</v>
      </c>
      <c r="R3059" t="s">
        <v>8303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282"/>
        <v>1.6666666666666666E-4</v>
      </c>
      <c r="O3060" s="7">
        <f t="shared" si="283"/>
        <v>1</v>
      </c>
      <c r="P3060" s="7" t="str">
        <f t="shared" si="284"/>
        <v>theater</v>
      </c>
      <c r="Q3060" s="7" t="str">
        <f t="shared" si="285"/>
        <v>spaces</v>
      </c>
      <c r="R3060" t="s">
        <v>8303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282"/>
        <v>3.0066666666666665E-2</v>
      </c>
      <c r="O3061" s="7">
        <f t="shared" si="283"/>
        <v>41</v>
      </c>
      <c r="P3061" s="7" t="str">
        <f t="shared" si="284"/>
        <v>theater</v>
      </c>
      <c r="Q3061" s="7" t="str">
        <f t="shared" si="285"/>
        <v>spaces</v>
      </c>
      <c r="R3061" t="s">
        <v>8303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282"/>
        <v>1.5227272727272728E-3</v>
      </c>
      <c r="O3062" s="7">
        <f t="shared" si="283"/>
        <v>55.833333333333336</v>
      </c>
      <c r="P3062" s="7" t="str">
        <f t="shared" si="284"/>
        <v>theater</v>
      </c>
      <c r="Q3062" s="7" t="str">
        <f t="shared" si="285"/>
        <v>spaces</v>
      </c>
      <c r="R3062" t="s">
        <v>8303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282"/>
        <v>0</v>
      </c>
      <c r="O3063" s="7" t="e">
        <f t="shared" si="283"/>
        <v>#DIV/0!</v>
      </c>
      <c r="P3063" s="7" t="str">
        <f t="shared" si="284"/>
        <v>theater</v>
      </c>
      <c r="Q3063" s="7" t="str">
        <f t="shared" si="285"/>
        <v>spaces</v>
      </c>
      <c r="R3063" t="s">
        <v>8303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282"/>
        <v>0.66839999999999999</v>
      </c>
      <c r="O3064" s="7">
        <f t="shared" si="283"/>
        <v>99.761194029850742</v>
      </c>
      <c r="P3064" s="7" t="str">
        <f t="shared" si="284"/>
        <v>theater</v>
      </c>
      <c r="Q3064" s="7" t="str">
        <f t="shared" si="285"/>
        <v>spaces</v>
      </c>
      <c r="R3064" t="s">
        <v>8303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282"/>
        <v>0.19566666666666666</v>
      </c>
      <c r="O3065" s="7">
        <f t="shared" si="283"/>
        <v>25.521739130434781</v>
      </c>
      <c r="P3065" s="7" t="str">
        <f t="shared" si="284"/>
        <v>theater</v>
      </c>
      <c r="Q3065" s="7" t="str">
        <f t="shared" si="285"/>
        <v>spaces</v>
      </c>
      <c r="R3065" t="s">
        <v>8303</v>
      </c>
      <c r="S3065" s="13">
        <f t="shared" si="286"/>
        <v>42630.922893518524</v>
      </c>
      <c r="T3065" s="13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282"/>
        <v>0.11294666666666667</v>
      </c>
      <c r="O3066" s="7">
        <f t="shared" si="283"/>
        <v>117.65277777777777</v>
      </c>
      <c r="P3066" s="7" t="str">
        <f t="shared" si="284"/>
        <v>theater</v>
      </c>
      <c r="Q3066" s="7" t="str">
        <f t="shared" si="285"/>
        <v>spaces</v>
      </c>
      <c r="R3066" t="s">
        <v>8303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282"/>
        <v>4.0000000000000002E-4</v>
      </c>
      <c r="O3067" s="7">
        <f t="shared" si="283"/>
        <v>5</v>
      </c>
      <c r="P3067" s="7" t="str">
        <f t="shared" si="284"/>
        <v>theater</v>
      </c>
      <c r="Q3067" s="7" t="str">
        <f t="shared" si="285"/>
        <v>spaces</v>
      </c>
      <c r="R3067" t="s">
        <v>8303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282"/>
        <v>0.11985714285714286</v>
      </c>
      <c r="O3068" s="7">
        <f t="shared" si="283"/>
        <v>2796.6666666666665</v>
      </c>
      <c r="P3068" s="7" t="str">
        <f t="shared" si="284"/>
        <v>theater</v>
      </c>
      <c r="Q3068" s="7" t="str">
        <f t="shared" si="285"/>
        <v>spaces</v>
      </c>
      <c r="R3068" t="s">
        <v>8303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282"/>
        <v>2.5000000000000001E-2</v>
      </c>
      <c r="O3069" s="7">
        <f t="shared" si="283"/>
        <v>200</v>
      </c>
      <c r="P3069" s="7" t="str">
        <f t="shared" si="284"/>
        <v>theater</v>
      </c>
      <c r="Q3069" s="7" t="str">
        <f t="shared" si="285"/>
        <v>spaces</v>
      </c>
      <c r="R3069" t="s">
        <v>8303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282"/>
        <v>6.9999999999999999E-4</v>
      </c>
      <c r="O3070" s="7">
        <f t="shared" si="283"/>
        <v>87.5</v>
      </c>
      <c r="P3070" s="7" t="str">
        <f t="shared" si="284"/>
        <v>theater</v>
      </c>
      <c r="Q3070" s="7" t="str">
        <f t="shared" si="285"/>
        <v>spaces</v>
      </c>
      <c r="R3070" t="s">
        <v>8303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282"/>
        <v>0.14099999999999999</v>
      </c>
      <c r="O3071" s="7">
        <f t="shared" si="283"/>
        <v>20.142857142857142</v>
      </c>
      <c r="P3071" s="7" t="str">
        <f t="shared" si="284"/>
        <v>theater</v>
      </c>
      <c r="Q3071" s="7" t="str">
        <f t="shared" si="285"/>
        <v>spaces</v>
      </c>
      <c r="R3071" t="s">
        <v>8303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282"/>
        <v>3.3399999999999999E-2</v>
      </c>
      <c r="O3072" s="7">
        <f t="shared" si="283"/>
        <v>20.875</v>
      </c>
      <c r="P3072" s="7" t="str">
        <f t="shared" si="284"/>
        <v>theater</v>
      </c>
      <c r="Q3072" s="7" t="str">
        <f t="shared" si="285"/>
        <v>spaces</v>
      </c>
      <c r="R3072" t="s">
        <v>8303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282"/>
        <v>0.59775</v>
      </c>
      <c r="O3073" s="7">
        <f t="shared" si="283"/>
        <v>61.307692307692307</v>
      </c>
      <c r="P3073" s="7" t="str">
        <f t="shared" si="284"/>
        <v>theater</v>
      </c>
      <c r="Q3073" s="7" t="str">
        <f t="shared" si="285"/>
        <v>spaces</v>
      </c>
      <c r="R3073" t="s">
        <v>8303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ref="N3074:N3137" si="288">E3074/D3074</f>
        <v>1.6666666666666666E-4</v>
      </c>
      <c r="O3074" s="7">
        <f t="shared" ref="O3074:O3137" si="289">E3074/L3074</f>
        <v>1</v>
      </c>
      <c r="P3074" s="7" t="str">
        <f t="shared" si="284"/>
        <v>theater</v>
      </c>
      <c r="Q3074" s="7" t="str">
        <f t="shared" si="285"/>
        <v>spaces</v>
      </c>
      <c r="R3074" t="s">
        <v>8303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si="288"/>
        <v>2.3035714285714285E-4</v>
      </c>
      <c r="O3075" s="7">
        <f t="shared" si="289"/>
        <v>92.142857142857139</v>
      </c>
      <c r="P3075" s="7" t="str">
        <f t="shared" ref="P3075:P3138" si="290">LEFT(R3075, SEARCH("/",R3075)-1)</f>
        <v>theater</v>
      </c>
      <c r="Q3075" s="7" t="str">
        <f t="shared" ref="Q3075:Q3138" si="291">RIGHT(R3075,LEN(R3075)-SEARCH("/",R3075))</f>
        <v>spaces</v>
      </c>
      <c r="R3075" t="s">
        <v>8303</v>
      </c>
      <c r="S3075" s="13">
        <f t="shared" ref="S3075:S3138" si="292">J3075/(60*60*24)+DATE(1970,1,1)</f>
        <v>42111.684027777781</v>
      </c>
      <c r="T3075" s="13">
        <f t="shared" ref="T3075:T3138" si="293">I3075/(60*60*24)+DATE(1970,1,1)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288"/>
        <v>8.8000000000000003E-4</v>
      </c>
      <c r="O3076" s="7">
        <f t="shared" si="289"/>
        <v>7.333333333333333</v>
      </c>
      <c r="P3076" s="7" t="str">
        <f t="shared" si="290"/>
        <v>theater</v>
      </c>
      <c r="Q3076" s="7" t="str">
        <f t="shared" si="291"/>
        <v>spaces</v>
      </c>
      <c r="R3076" t="s">
        <v>8303</v>
      </c>
      <c r="S3076" s="13">
        <f t="shared" si="292"/>
        <v>42409.571284722224</v>
      </c>
      <c r="T3076" s="13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288"/>
        <v>8.6400000000000005E-2</v>
      </c>
      <c r="O3077" s="7">
        <f t="shared" si="289"/>
        <v>64.8</v>
      </c>
      <c r="P3077" s="7" t="str">
        <f t="shared" si="290"/>
        <v>theater</v>
      </c>
      <c r="Q3077" s="7" t="str">
        <f t="shared" si="291"/>
        <v>spaces</v>
      </c>
      <c r="R3077" t="s">
        <v>8303</v>
      </c>
      <c r="S3077" s="13">
        <f t="shared" si="292"/>
        <v>42551.102314814816</v>
      </c>
      <c r="T3077" s="13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288"/>
        <v>0.15060000000000001</v>
      </c>
      <c r="O3078" s="7">
        <f t="shared" si="289"/>
        <v>30.12</v>
      </c>
      <c r="P3078" s="7" t="str">
        <f t="shared" si="290"/>
        <v>theater</v>
      </c>
      <c r="Q3078" s="7" t="str">
        <f t="shared" si="291"/>
        <v>spaces</v>
      </c>
      <c r="R3078" t="s">
        <v>8303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288"/>
        <v>4.7727272727272731E-3</v>
      </c>
      <c r="O3079" s="7">
        <f t="shared" si="289"/>
        <v>52.5</v>
      </c>
      <c r="P3079" s="7" t="str">
        <f t="shared" si="290"/>
        <v>theater</v>
      </c>
      <c r="Q3079" s="7" t="str">
        <f t="shared" si="291"/>
        <v>spaces</v>
      </c>
      <c r="R3079" t="s">
        <v>8303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288"/>
        <v>1.1833333333333333E-3</v>
      </c>
      <c r="O3080" s="7">
        <f t="shared" si="289"/>
        <v>23.666666666666668</v>
      </c>
      <c r="P3080" s="7" t="str">
        <f t="shared" si="290"/>
        <v>theater</v>
      </c>
      <c r="Q3080" s="7" t="str">
        <f t="shared" si="291"/>
        <v>spaces</v>
      </c>
      <c r="R3080" t="s">
        <v>8303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288"/>
        <v>8.4173998587352451E-3</v>
      </c>
      <c r="O3081" s="7">
        <f t="shared" si="289"/>
        <v>415.77777777777777</v>
      </c>
      <c r="P3081" s="7" t="str">
        <f t="shared" si="290"/>
        <v>theater</v>
      </c>
      <c r="Q3081" s="7" t="str">
        <f t="shared" si="291"/>
        <v>spaces</v>
      </c>
      <c r="R3081" t="s">
        <v>8303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288"/>
        <v>1.8799999999999999E-4</v>
      </c>
      <c r="O3082" s="7">
        <f t="shared" si="289"/>
        <v>53.714285714285715</v>
      </c>
      <c r="P3082" s="7" t="str">
        <f t="shared" si="290"/>
        <v>theater</v>
      </c>
      <c r="Q3082" s="7" t="str">
        <f t="shared" si="291"/>
        <v>spaces</v>
      </c>
      <c r="R3082" t="s">
        <v>8303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288"/>
        <v>2.1029999999999998E-3</v>
      </c>
      <c r="O3083" s="7">
        <f t="shared" si="289"/>
        <v>420.6</v>
      </c>
      <c r="P3083" s="7" t="str">
        <f t="shared" si="290"/>
        <v>theater</v>
      </c>
      <c r="Q3083" s="7" t="str">
        <f t="shared" si="291"/>
        <v>spaces</v>
      </c>
      <c r="R3083" t="s">
        <v>8303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288"/>
        <v>0</v>
      </c>
      <c r="O3084" s="7" t="e">
        <f t="shared" si="289"/>
        <v>#DIV/0!</v>
      </c>
      <c r="P3084" s="7" t="str">
        <f t="shared" si="290"/>
        <v>theater</v>
      </c>
      <c r="Q3084" s="7" t="str">
        <f t="shared" si="291"/>
        <v>spaces</v>
      </c>
      <c r="R3084" t="s">
        <v>8303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288"/>
        <v>2.8E-3</v>
      </c>
      <c r="O3085" s="7">
        <f t="shared" si="289"/>
        <v>18.666666666666668</v>
      </c>
      <c r="P3085" s="7" t="str">
        <f t="shared" si="290"/>
        <v>theater</v>
      </c>
      <c r="Q3085" s="7" t="str">
        <f t="shared" si="291"/>
        <v>spaces</v>
      </c>
      <c r="R3085" t="s">
        <v>8303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288"/>
        <v>0.11579206701157921</v>
      </c>
      <c r="O3086" s="7">
        <f t="shared" si="289"/>
        <v>78.333333333333329</v>
      </c>
      <c r="P3086" s="7" t="str">
        <f t="shared" si="290"/>
        <v>theater</v>
      </c>
      <c r="Q3086" s="7" t="str">
        <f t="shared" si="291"/>
        <v>spaces</v>
      </c>
      <c r="R3086" t="s">
        <v>8303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288"/>
        <v>2.4400000000000002E-2</v>
      </c>
      <c r="O3087" s="7">
        <f t="shared" si="289"/>
        <v>67.777777777777771</v>
      </c>
      <c r="P3087" s="7" t="str">
        <f t="shared" si="290"/>
        <v>theater</v>
      </c>
      <c r="Q3087" s="7" t="str">
        <f t="shared" si="291"/>
        <v>spaces</v>
      </c>
      <c r="R3087" t="s">
        <v>8303</v>
      </c>
      <c r="S3087" s="13">
        <f t="shared" si="292"/>
        <v>42246.883784722224</v>
      </c>
      <c r="T3087" s="13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288"/>
        <v>2.5000000000000001E-3</v>
      </c>
      <c r="O3088" s="7">
        <f t="shared" si="289"/>
        <v>16.666666666666668</v>
      </c>
      <c r="P3088" s="7" t="str">
        <f t="shared" si="290"/>
        <v>theater</v>
      </c>
      <c r="Q3088" s="7" t="str">
        <f t="shared" si="291"/>
        <v>spaces</v>
      </c>
      <c r="R3088" t="s">
        <v>8303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288"/>
        <v>6.2500000000000003E-3</v>
      </c>
      <c r="O3089" s="7">
        <f t="shared" si="289"/>
        <v>62.5</v>
      </c>
      <c r="P3089" s="7" t="str">
        <f t="shared" si="290"/>
        <v>theater</v>
      </c>
      <c r="Q3089" s="7" t="str">
        <f t="shared" si="291"/>
        <v>spaces</v>
      </c>
      <c r="R3089" t="s">
        <v>8303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288"/>
        <v>1.9384615384615384E-3</v>
      </c>
      <c r="O3090" s="7">
        <f t="shared" si="289"/>
        <v>42</v>
      </c>
      <c r="P3090" s="7" t="str">
        <f t="shared" si="290"/>
        <v>theater</v>
      </c>
      <c r="Q3090" s="7" t="str">
        <f t="shared" si="291"/>
        <v>spaces</v>
      </c>
      <c r="R3090" t="s">
        <v>8303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288"/>
        <v>0.23416000000000001</v>
      </c>
      <c r="O3091" s="7">
        <f t="shared" si="289"/>
        <v>130.0888888888889</v>
      </c>
      <c r="P3091" s="7" t="str">
        <f t="shared" si="290"/>
        <v>theater</v>
      </c>
      <c r="Q3091" s="7" t="str">
        <f t="shared" si="291"/>
        <v>spaces</v>
      </c>
      <c r="R3091" t="s">
        <v>8303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288"/>
        <v>5.080888888888889E-2</v>
      </c>
      <c r="O3092" s="7">
        <f t="shared" si="289"/>
        <v>1270.2222222222222</v>
      </c>
      <c r="P3092" s="7" t="str">
        <f t="shared" si="290"/>
        <v>theater</v>
      </c>
      <c r="Q3092" s="7" t="str">
        <f t="shared" si="291"/>
        <v>spaces</v>
      </c>
      <c r="R3092" t="s">
        <v>8303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288"/>
        <v>0.15920000000000001</v>
      </c>
      <c r="O3093" s="7">
        <f t="shared" si="289"/>
        <v>88.444444444444443</v>
      </c>
      <c r="P3093" s="7" t="str">
        <f t="shared" si="290"/>
        <v>theater</v>
      </c>
      <c r="Q3093" s="7" t="str">
        <f t="shared" si="291"/>
        <v>spaces</v>
      </c>
      <c r="R3093" t="s">
        <v>8303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288"/>
        <v>1.1831900000000001E-2</v>
      </c>
      <c r="O3094" s="7">
        <f t="shared" si="289"/>
        <v>56.342380952380957</v>
      </c>
      <c r="P3094" s="7" t="str">
        <f t="shared" si="290"/>
        <v>theater</v>
      </c>
      <c r="Q3094" s="7" t="str">
        <f t="shared" si="291"/>
        <v>spaces</v>
      </c>
      <c r="R3094" t="s">
        <v>8303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288"/>
        <v>0.22750000000000001</v>
      </c>
      <c r="O3095" s="7">
        <f t="shared" si="289"/>
        <v>53.529411764705884</v>
      </c>
      <c r="P3095" s="7" t="str">
        <f t="shared" si="290"/>
        <v>theater</v>
      </c>
      <c r="Q3095" s="7" t="str">
        <f t="shared" si="291"/>
        <v>spaces</v>
      </c>
      <c r="R3095" t="s">
        <v>8303</v>
      </c>
      <c r="S3095" s="13">
        <f t="shared" si="292"/>
        <v>41760.909039351856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288"/>
        <v>2.5000000000000001E-4</v>
      </c>
      <c r="O3096" s="7">
        <f t="shared" si="289"/>
        <v>25</v>
      </c>
      <c r="P3096" s="7" t="str">
        <f t="shared" si="290"/>
        <v>theater</v>
      </c>
      <c r="Q3096" s="7" t="str">
        <f t="shared" si="291"/>
        <v>spaces</v>
      </c>
      <c r="R3096" t="s">
        <v>8303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288"/>
        <v>3.351206434316354E-3</v>
      </c>
      <c r="O3097" s="7">
        <f t="shared" si="289"/>
        <v>50</v>
      </c>
      <c r="P3097" s="7" t="str">
        <f t="shared" si="290"/>
        <v>theater</v>
      </c>
      <c r="Q3097" s="7" t="str">
        <f t="shared" si="291"/>
        <v>spaces</v>
      </c>
      <c r="R3097" t="s">
        <v>8303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288"/>
        <v>3.9750000000000001E-2</v>
      </c>
      <c r="O3098" s="7">
        <f t="shared" si="289"/>
        <v>56.785714285714285</v>
      </c>
      <c r="P3098" s="7" t="str">
        <f t="shared" si="290"/>
        <v>theater</v>
      </c>
      <c r="Q3098" s="7" t="str">
        <f t="shared" si="291"/>
        <v>spaces</v>
      </c>
      <c r="R3098" t="s">
        <v>8303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288"/>
        <v>0.17150000000000001</v>
      </c>
      <c r="O3099" s="7">
        <f t="shared" si="289"/>
        <v>40.833333333333336</v>
      </c>
      <c r="P3099" s="7" t="str">
        <f t="shared" si="290"/>
        <v>theater</v>
      </c>
      <c r="Q3099" s="7" t="str">
        <f t="shared" si="291"/>
        <v>spaces</v>
      </c>
      <c r="R3099" t="s">
        <v>8303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288"/>
        <v>3.608004104669061E-2</v>
      </c>
      <c r="O3100" s="7">
        <f t="shared" si="289"/>
        <v>65.111111111111114</v>
      </c>
      <c r="P3100" s="7" t="str">
        <f t="shared" si="290"/>
        <v>theater</v>
      </c>
      <c r="Q3100" s="7" t="str">
        <f t="shared" si="291"/>
        <v>spaces</v>
      </c>
      <c r="R3100" t="s">
        <v>8303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288"/>
        <v>0.13900000000000001</v>
      </c>
      <c r="O3101" s="7">
        <f t="shared" si="289"/>
        <v>55.6</v>
      </c>
      <c r="P3101" s="7" t="str">
        <f t="shared" si="290"/>
        <v>theater</v>
      </c>
      <c r="Q3101" s="7" t="str">
        <f t="shared" si="291"/>
        <v>spaces</v>
      </c>
      <c r="R3101" t="s">
        <v>8303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288"/>
        <v>0.15225</v>
      </c>
      <c r="O3102" s="7">
        <f t="shared" si="289"/>
        <v>140.53846153846155</v>
      </c>
      <c r="P3102" s="7" t="str">
        <f t="shared" si="290"/>
        <v>theater</v>
      </c>
      <c r="Q3102" s="7" t="str">
        <f t="shared" si="291"/>
        <v>spaces</v>
      </c>
      <c r="R3102" t="s">
        <v>8303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288"/>
        <v>0.12</v>
      </c>
      <c r="O3103" s="7">
        <f t="shared" si="289"/>
        <v>25</v>
      </c>
      <c r="P3103" s="7" t="str">
        <f t="shared" si="290"/>
        <v>theater</v>
      </c>
      <c r="Q3103" s="7" t="str">
        <f t="shared" si="291"/>
        <v>spaces</v>
      </c>
      <c r="R3103" t="s">
        <v>8303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288"/>
        <v>0.391125</v>
      </c>
      <c r="O3104" s="7">
        <f t="shared" si="289"/>
        <v>69.533333333333331</v>
      </c>
      <c r="P3104" s="7" t="str">
        <f t="shared" si="290"/>
        <v>theater</v>
      </c>
      <c r="Q3104" s="7" t="str">
        <f t="shared" si="291"/>
        <v>spaces</v>
      </c>
      <c r="R3104" t="s">
        <v>8303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288"/>
        <v>2.6829268292682929E-3</v>
      </c>
      <c r="O3105" s="7">
        <f t="shared" si="289"/>
        <v>5.5</v>
      </c>
      <c r="P3105" s="7" t="str">
        <f t="shared" si="290"/>
        <v>theater</v>
      </c>
      <c r="Q3105" s="7" t="str">
        <f t="shared" si="291"/>
        <v>spaces</v>
      </c>
      <c r="R3105" t="s">
        <v>8303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288"/>
        <v>0.29625000000000001</v>
      </c>
      <c r="O3106" s="7">
        <f t="shared" si="289"/>
        <v>237</v>
      </c>
      <c r="P3106" s="7" t="str">
        <f t="shared" si="290"/>
        <v>theater</v>
      </c>
      <c r="Q3106" s="7" t="str">
        <f t="shared" si="291"/>
        <v>spaces</v>
      </c>
      <c r="R3106" t="s">
        <v>8303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288"/>
        <v>0.4236099230111206</v>
      </c>
      <c r="O3107" s="7">
        <f t="shared" si="289"/>
        <v>79.870967741935488</v>
      </c>
      <c r="P3107" s="7" t="str">
        <f t="shared" si="290"/>
        <v>theater</v>
      </c>
      <c r="Q3107" s="7" t="str">
        <f t="shared" si="291"/>
        <v>spaces</v>
      </c>
      <c r="R3107" t="s">
        <v>8303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288"/>
        <v>4.1000000000000002E-2</v>
      </c>
      <c r="O3108" s="7">
        <f t="shared" si="289"/>
        <v>10.25</v>
      </c>
      <c r="P3108" s="7" t="str">
        <f t="shared" si="290"/>
        <v>theater</v>
      </c>
      <c r="Q3108" s="7" t="str">
        <f t="shared" si="291"/>
        <v>spaces</v>
      </c>
      <c r="R3108" t="s">
        <v>8303</v>
      </c>
      <c r="S3108" s="13">
        <f t="shared" si="292"/>
        <v>42241.429120370369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288"/>
        <v>0.197625</v>
      </c>
      <c r="O3109" s="7">
        <f t="shared" si="289"/>
        <v>272.58620689655174</v>
      </c>
      <c r="P3109" s="7" t="str">
        <f t="shared" si="290"/>
        <v>theater</v>
      </c>
      <c r="Q3109" s="7" t="str">
        <f t="shared" si="291"/>
        <v>spaces</v>
      </c>
      <c r="R3109" t="s">
        <v>8303</v>
      </c>
      <c r="S3109" s="13">
        <f t="shared" si="292"/>
        <v>42128.814247685186</v>
      </c>
      <c r="T3109" s="13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288"/>
        <v>5.1999999999999995E-4</v>
      </c>
      <c r="O3110" s="7">
        <f t="shared" si="289"/>
        <v>13</v>
      </c>
      <c r="P3110" s="7" t="str">
        <f t="shared" si="290"/>
        <v>theater</v>
      </c>
      <c r="Q3110" s="7" t="str">
        <f t="shared" si="291"/>
        <v>spaces</v>
      </c>
      <c r="R3110" t="s">
        <v>8303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288"/>
        <v>0.25030188679245285</v>
      </c>
      <c r="O3111" s="7">
        <f t="shared" si="289"/>
        <v>58.184210526315788</v>
      </c>
      <c r="P3111" s="7" t="str">
        <f t="shared" si="290"/>
        <v>theater</v>
      </c>
      <c r="Q3111" s="7" t="str">
        <f t="shared" si="291"/>
        <v>spaces</v>
      </c>
      <c r="R3111" t="s">
        <v>8303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288"/>
        <v>4.0000000000000002E-4</v>
      </c>
      <c r="O3112" s="7">
        <f t="shared" si="289"/>
        <v>10</v>
      </c>
      <c r="P3112" s="7" t="str">
        <f t="shared" si="290"/>
        <v>theater</v>
      </c>
      <c r="Q3112" s="7" t="str">
        <f t="shared" si="291"/>
        <v>spaces</v>
      </c>
      <c r="R3112" t="s">
        <v>8303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288"/>
        <v>0.26640000000000003</v>
      </c>
      <c r="O3113" s="7">
        <f t="shared" si="289"/>
        <v>70.10526315789474</v>
      </c>
      <c r="P3113" s="7" t="str">
        <f t="shared" si="290"/>
        <v>theater</v>
      </c>
      <c r="Q3113" s="7" t="str">
        <f t="shared" si="291"/>
        <v>spaces</v>
      </c>
      <c r="R3113" t="s">
        <v>8303</v>
      </c>
      <c r="S3113" s="13">
        <f t="shared" si="292"/>
        <v>41885.595138888893</v>
      </c>
      <c r="T3113" s="13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288"/>
        <v>4.7363636363636365E-2</v>
      </c>
      <c r="O3114" s="7">
        <f t="shared" si="289"/>
        <v>57.888888888888886</v>
      </c>
      <c r="P3114" s="7" t="str">
        <f t="shared" si="290"/>
        <v>theater</v>
      </c>
      <c r="Q3114" s="7" t="str">
        <f t="shared" si="291"/>
        <v>spaces</v>
      </c>
      <c r="R3114" t="s">
        <v>8303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288"/>
        <v>4.2435339894712751E-2</v>
      </c>
      <c r="O3115" s="7">
        <f t="shared" si="289"/>
        <v>125.27027027027027</v>
      </c>
      <c r="P3115" s="7" t="str">
        <f t="shared" si="290"/>
        <v>theater</v>
      </c>
      <c r="Q3115" s="7" t="str">
        <f t="shared" si="291"/>
        <v>spaces</v>
      </c>
      <c r="R3115" t="s">
        <v>8303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288"/>
        <v>0</v>
      </c>
      <c r="O3116" s="7" t="e">
        <f t="shared" si="289"/>
        <v>#DIV/0!</v>
      </c>
      <c r="P3116" s="7" t="str">
        <f t="shared" si="290"/>
        <v>theater</v>
      </c>
      <c r="Q3116" s="7" t="str">
        <f t="shared" si="291"/>
        <v>spaces</v>
      </c>
      <c r="R3116" t="s">
        <v>8303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288"/>
        <v>0.03</v>
      </c>
      <c r="O3117" s="7">
        <f t="shared" si="289"/>
        <v>300</v>
      </c>
      <c r="P3117" s="7" t="str">
        <f t="shared" si="290"/>
        <v>theater</v>
      </c>
      <c r="Q3117" s="7" t="str">
        <f t="shared" si="291"/>
        <v>spaces</v>
      </c>
      <c r="R3117" t="s">
        <v>8303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288"/>
        <v>0.57333333333333336</v>
      </c>
      <c r="O3118" s="7">
        <f t="shared" si="289"/>
        <v>43</v>
      </c>
      <c r="P3118" s="7" t="str">
        <f t="shared" si="290"/>
        <v>theater</v>
      </c>
      <c r="Q3118" s="7" t="str">
        <f t="shared" si="291"/>
        <v>spaces</v>
      </c>
      <c r="R3118" t="s">
        <v>8303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288"/>
        <v>1E-3</v>
      </c>
      <c r="O3119" s="7">
        <f t="shared" si="289"/>
        <v>1</v>
      </c>
      <c r="P3119" s="7" t="str">
        <f t="shared" si="290"/>
        <v>theater</v>
      </c>
      <c r="Q3119" s="7" t="str">
        <f t="shared" si="291"/>
        <v>spaces</v>
      </c>
      <c r="R3119" t="s">
        <v>8303</v>
      </c>
      <c r="S3119" s="13">
        <f t="shared" si="292"/>
        <v>42509.374537037038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288"/>
        <v>3.0999999999999999E-3</v>
      </c>
      <c r="O3120" s="7">
        <f t="shared" si="289"/>
        <v>775</v>
      </c>
      <c r="P3120" s="7" t="str">
        <f t="shared" si="290"/>
        <v>theater</v>
      </c>
      <c r="Q3120" s="7" t="str">
        <f t="shared" si="291"/>
        <v>spaces</v>
      </c>
      <c r="R3120" t="s">
        <v>8303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288"/>
        <v>5.0000000000000001E-4</v>
      </c>
      <c r="O3121" s="7">
        <f t="shared" si="289"/>
        <v>5</v>
      </c>
      <c r="P3121" s="7" t="str">
        <f t="shared" si="290"/>
        <v>theater</v>
      </c>
      <c r="Q3121" s="7" t="str">
        <f t="shared" si="291"/>
        <v>spaces</v>
      </c>
      <c r="R3121" t="s">
        <v>8303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288"/>
        <v>9.8461538461538464E-5</v>
      </c>
      <c r="O3122" s="7">
        <f t="shared" si="289"/>
        <v>12.8</v>
      </c>
      <c r="P3122" s="7" t="str">
        <f t="shared" si="290"/>
        <v>theater</v>
      </c>
      <c r="Q3122" s="7" t="str">
        <f t="shared" si="291"/>
        <v>spaces</v>
      </c>
      <c r="R3122" t="s">
        <v>8303</v>
      </c>
      <c r="S3122" s="13">
        <f t="shared" si="292"/>
        <v>42435.942083333328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288"/>
        <v>6.6666666666666671E-3</v>
      </c>
      <c r="O3123" s="7">
        <f t="shared" si="289"/>
        <v>10</v>
      </c>
      <c r="P3123" s="7" t="str">
        <f t="shared" si="290"/>
        <v>theater</v>
      </c>
      <c r="Q3123" s="7" t="str">
        <f t="shared" si="291"/>
        <v>spaces</v>
      </c>
      <c r="R3123" t="s">
        <v>8303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288"/>
        <v>0.58291457286432158</v>
      </c>
      <c r="O3124" s="7">
        <f t="shared" si="289"/>
        <v>58</v>
      </c>
      <c r="P3124" s="7" t="str">
        <f t="shared" si="290"/>
        <v>theater</v>
      </c>
      <c r="Q3124" s="7" t="str">
        <f t="shared" si="291"/>
        <v>spaces</v>
      </c>
      <c r="R3124" t="s">
        <v>8303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288"/>
        <v>0.68153600000000003</v>
      </c>
      <c r="O3125" s="7">
        <f t="shared" si="289"/>
        <v>244.80459770114942</v>
      </c>
      <c r="P3125" s="7" t="str">
        <f t="shared" si="290"/>
        <v>theater</v>
      </c>
      <c r="Q3125" s="7" t="str">
        <f t="shared" si="291"/>
        <v>spaces</v>
      </c>
      <c r="R3125" t="s">
        <v>8303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288"/>
        <v>3.2499999999999997E-5</v>
      </c>
      <c r="O3126" s="7">
        <f t="shared" si="289"/>
        <v>6.5</v>
      </c>
      <c r="P3126" s="7" t="str">
        <f t="shared" si="290"/>
        <v>theater</v>
      </c>
      <c r="Q3126" s="7" t="str">
        <f t="shared" si="291"/>
        <v>spaces</v>
      </c>
      <c r="R3126" t="s">
        <v>8303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288"/>
        <v>0</v>
      </c>
      <c r="O3127" s="7" t="e">
        <f t="shared" si="289"/>
        <v>#DIV/0!</v>
      </c>
      <c r="P3127" s="7" t="str">
        <f t="shared" si="290"/>
        <v>theater</v>
      </c>
      <c r="Q3127" s="7" t="str">
        <f t="shared" si="291"/>
        <v>spaces</v>
      </c>
      <c r="R3127" t="s">
        <v>8303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288"/>
        <v>4.1599999999999998E-2</v>
      </c>
      <c r="O3128" s="7">
        <f t="shared" si="289"/>
        <v>61.176470588235297</v>
      </c>
      <c r="P3128" s="7" t="str">
        <f t="shared" si="290"/>
        <v>theater</v>
      </c>
      <c r="Q3128" s="7" t="str">
        <f t="shared" si="291"/>
        <v>spaces</v>
      </c>
      <c r="R3128" t="s">
        <v>8303</v>
      </c>
      <c r="S3128" s="13">
        <f t="shared" si="292"/>
        <v>42427.018078703702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288"/>
        <v>0</v>
      </c>
      <c r="O3129" s="7" t="e">
        <f t="shared" si="289"/>
        <v>#DIV/0!</v>
      </c>
      <c r="P3129" s="7" t="str">
        <f t="shared" si="290"/>
        <v>theater</v>
      </c>
      <c r="Q3129" s="7" t="str">
        <f t="shared" si="291"/>
        <v>spaces</v>
      </c>
      <c r="R3129" t="s">
        <v>8303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288"/>
        <v>1.0860666666666667</v>
      </c>
      <c r="O3130" s="7">
        <f t="shared" si="289"/>
        <v>139.23931623931625</v>
      </c>
      <c r="P3130" s="7" t="str">
        <f t="shared" si="290"/>
        <v>theater</v>
      </c>
      <c r="Q3130" s="7" t="str">
        <f t="shared" si="291"/>
        <v>plays</v>
      </c>
      <c r="R3130" t="s">
        <v>8271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288"/>
        <v>8.0000000000000002E-3</v>
      </c>
      <c r="O3131" s="7">
        <f t="shared" si="289"/>
        <v>10</v>
      </c>
      <c r="P3131" s="7" t="str">
        <f t="shared" si="290"/>
        <v>theater</v>
      </c>
      <c r="Q3131" s="7" t="str">
        <f t="shared" si="291"/>
        <v>plays</v>
      </c>
      <c r="R3131" t="s">
        <v>8271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288"/>
        <v>3.7499999999999999E-2</v>
      </c>
      <c r="O3132" s="7">
        <f t="shared" si="289"/>
        <v>93.75</v>
      </c>
      <c r="P3132" s="7" t="str">
        <f t="shared" si="290"/>
        <v>theater</v>
      </c>
      <c r="Q3132" s="7" t="str">
        <f t="shared" si="291"/>
        <v>plays</v>
      </c>
      <c r="R3132" t="s">
        <v>8271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288"/>
        <v>0.15731707317073171</v>
      </c>
      <c r="O3133" s="7">
        <f t="shared" si="289"/>
        <v>53.75</v>
      </c>
      <c r="P3133" s="7" t="str">
        <f t="shared" si="290"/>
        <v>theater</v>
      </c>
      <c r="Q3133" s="7" t="str">
        <f t="shared" si="291"/>
        <v>plays</v>
      </c>
      <c r="R3133" t="s">
        <v>8271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288"/>
        <v>3.3333333333333332E-4</v>
      </c>
      <c r="O3134" s="7">
        <f t="shared" si="289"/>
        <v>10</v>
      </c>
      <c r="P3134" s="7" t="str">
        <f t="shared" si="290"/>
        <v>theater</v>
      </c>
      <c r="Q3134" s="7" t="str">
        <f t="shared" si="291"/>
        <v>plays</v>
      </c>
      <c r="R3134" t="s">
        <v>8271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288"/>
        <v>1.08</v>
      </c>
      <c r="O3135" s="7">
        <f t="shared" si="289"/>
        <v>33.75</v>
      </c>
      <c r="P3135" s="7" t="str">
        <f t="shared" si="290"/>
        <v>theater</v>
      </c>
      <c r="Q3135" s="7" t="str">
        <f t="shared" si="291"/>
        <v>plays</v>
      </c>
      <c r="R3135" t="s">
        <v>8271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288"/>
        <v>0.22500000000000001</v>
      </c>
      <c r="O3136" s="7">
        <f t="shared" si="289"/>
        <v>18.75</v>
      </c>
      <c r="P3136" s="7" t="str">
        <f t="shared" si="290"/>
        <v>theater</v>
      </c>
      <c r="Q3136" s="7" t="str">
        <f t="shared" si="291"/>
        <v>plays</v>
      </c>
      <c r="R3136" t="s">
        <v>8271</v>
      </c>
      <c r="S3136" s="13">
        <f t="shared" si="292"/>
        <v>42800.720127314809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288"/>
        <v>0.20849420849420849</v>
      </c>
      <c r="O3137" s="7">
        <f t="shared" si="289"/>
        <v>23.142857142857142</v>
      </c>
      <c r="P3137" s="7" t="str">
        <f t="shared" si="290"/>
        <v>theater</v>
      </c>
      <c r="Q3137" s="7" t="str">
        <f t="shared" si="291"/>
        <v>plays</v>
      </c>
      <c r="R3137" t="s">
        <v>8271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ref="N3138:N3201" si="294">E3138/D3138</f>
        <v>1.278</v>
      </c>
      <c r="O3138" s="7">
        <f t="shared" ref="O3138:O3201" si="295">E3138/L3138</f>
        <v>29.045454545454547</v>
      </c>
      <c r="P3138" s="7" t="str">
        <f t="shared" si="290"/>
        <v>theater</v>
      </c>
      <c r="Q3138" s="7" t="str">
        <f t="shared" si="291"/>
        <v>plays</v>
      </c>
      <c r="R3138" t="s">
        <v>8271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si="294"/>
        <v>3.3333333333333333E-2</v>
      </c>
      <c r="O3139" s="7">
        <f t="shared" si="295"/>
        <v>50</v>
      </c>
      <c r="P3139" s="7" t="str">
        <f t="shared" ref="P3139:P3202" si="296">LEFT(R3139, SEARCH("/",R3139)-1)</f>
        <v>theater</v>
      </c>
      <c r="Q3139" s="7" t="str">
        <f t="shared" ref="Q3139:Q3202" si="297">RIGHT(R3139,LEN(R3139)-SEARCH("/",R3139))</f>
        <v>plays</v>
      </c>
      <c r="R3139" t="s">
        <v>8271</v>
      </c>
      <c r="S3139" s="13">
        <f t="shared" ref="S3139:S3202" si="298">J3139/(60*60*24)+DATE(1970,1,1)</f>
        <v>42807.885057870371</v>
      </c>
      <c r="T3139" s="13">
        <f t="shared" ref="T3139:T3202" si="299">I3139/(60*60*24)+DATE(1970,1,1)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294"/>
        <v>0</v>
      </c>
      <c r="O3140" s="7" t="e">
        <f t="shared" si="295"/>
        <v>#DIV/0!</v>
      </c>
      <c r="P3140" s="7" t="str">
        <f t="shared" si="296"/>
        <v>theater</v>
      </c>
      <c r="Q3140" s="7" t="str">
        <f t="shared" si="297"/>
        <v>plays</v>
      </c>
      <c r="R3140" t="s">
        <v>8271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294"/>
        <v>5.3999999999999999E-2</v>
      </c>
      <c r="O3141" s="7">
        <f t="shared" si="295"/>
        <v>450</v>
      </c>
      <c r="P3141" s="7" t="str">
        <f t="shared" si="296"/>
        <v>theater</v>
      </c>
      <c r="Q3141" s="7" t="str">
        <f t="shared" si="297"/>
        <v>plays</v>
      </c>
      <c r="R3141" t="s">
        <v>8271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294"/>
        <v>9.5999999999999992E-3</v>
      </c>
      <c r="O3142" s="7">
        <f t="shared" si="295"/>
        <v>24</v>
      </c>
      <c r="P3142" s="7" t="str">
        <f t="shared" si="296"/>
        <v>theater</v>
      </c>
      <c r="Q3142" s="7" t="str">
        <f t="shared" si="297"/>
        <v>plays</v>
      </c>
      <c r="R3142" t="s">
        <v>8271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294"/>
        <v>0.51600000000000001</v>
      </c>
      <c r="O3143" s="7">
        <f t="shared" si="295"/>
        <v>32.25</v>
      </c>
      <c r="P3143" s="7" t="str">
        <f t="shared" si="296"/>
        <v>theater</v>
      </c>
      <c r="Q3143" s="7" t="str">
        <f t="shared" si="297"/>
        <v>plays</v>
      </c>
      <c r="R3143" t="s">
        <v>8271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294"/>
        <v>1.6363636363636365E-2</v>
      </c>
      <c r="O3144" s="7">
        <f t="shared" si="295"/>
        <v>15</v>
      </c>
      <c r="P3144" s="7" t="str">
        <f t="shared" si="296"/>
        <v>theater</v>
      </c>
      <c r="Q3144" s="7" t="str">
        <f t="shared" si="297"/>
        <v>plays</v>
      </c>
      <c r="R3144" t="s">
        <v>8271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294"/>
        <v>0</v>
      </c>
      <c r="O3145" s="7" t="e">
        <f t="shared" si="295"/>
        <v>#DIV/0!</v>
      </c>
      <c r="P3145" s="7" t="str">
        <f t="shared" si="296"/>
        <v>theater</v>
      </c>
      <c r="Q3145" s="7" t="str">
        <f t="shared" si="297"/>
        <v>plays</v>
      </c>
      <c r="R3145" t="s">
        <v>8271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294"/>
        <v>0.754</v>
      </c>
      <c r="O3146" s="7">
        <f t="shared" si="295"/>
        <v>251.33333333333334</v>
      </c>
      <c r="P3146" s="7" t="str">
        <f t="shared" si="296"/>
        <v>theater</v>
      </c>
      <c r="Q3146" s="7" t="str">
        <f t="shared" si="297"/>
        <v>plays</v>
      </c>
      <c r="R3146" t="s">
        <v>8271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294"/>
        <v>0</v>
      </c>
      <c r="O3147" s="7" t="e">
        <f t="shared" si="295"/>
        <v>#DIV/0!</v>
      </c>
      <c r="P3147" s="7" t="str">
        <f t="shared" si="296"/>
        <v>theater</v>
      </c>
      <c r="Q3147" s="7" t="str">
        <f t="shared" si="297"/>
        <v>plays</v>
      </c>
      <c r="R3147" t="s">
        <v>8271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294"/>
        <v>0.105</v>
      </c>
      <c r="O3148" s="7">
        <f t="shared" si="295"/>
        <v>437.5</v>
      </c>
      <c r="P3148" s="7" t="str">
        <f t="shared" si="296"/>
        <v>theater</v>
      </c>
      <c r="Q3148" s="7" t="str">
        <f t="shared" si="297"/>
        <v>plays</v>
      </c>
      <c r="R3148" t="s">
        <v>8271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294"/>
        <v>1.1752499999999999</v>
      </c>
      <c r="O3149" s="7">
        <f t="shared" si="295"/>
        <v>110.35211267605634</v>
      </c>
      <c r="P3149" s="7" t="str">
        <f t="shared" si="296"/>
        <v>theater</v>
      </c>
      <c r="Q3149" s="7" t="str">
        <f t="shared" si="297"/>
        <v>plays</v>
      </c>
      <c r="R3149" t="s">
        <v>8271</v>
      </c>
      <c r="S3149" s="13">
        <f t="shared" si="298"/>
        <v>41909.96938657407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294"/>
        <v>1.3116666666666668</v>
      </c>
      <c r="O3150" s="7">
        <f t="shared" si="295"/>
        <v>41.421052631578945</v>
      </c>
      <c r="P3150" s="7" t="str">
        <f t="shared" si="296"/>
        <v>theater</v>
      </c>
      <c r="Q3150" s="7" t="str">
        <f t="shared" si="297"/>
        <v>plays</v>
      </c>
      <c r="R3150" t="s">
        <v>8271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294"/>
        <v>1.04</v>
      </c>
      <c r="O3151" s="7">
        <f t="shared" si="295"/>
        <v>52</v>
      </c>
      <c r="P3151" s="7" t="str">
        <f t="shared" si="296"/>
        <v>theater</v>
      </c>
      <c r="Q3151" s="7" t="str">
        <f t="shared" si="297"/>
        <v>plays</v>
      </c>
      <c r="R3151" t="s">
        <v>8271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294"/>
        <v>1.01</v>
      </c>
      <c r="O3152" s="7">
        <f t="shared" si="295"/>
        <v>33.990384615384613</v>
      </c>
      <c r="P3152" s="7" t="str">
        <f t="shared" si="296"/>
        <v>theater</v>
      </c>
      <c r="Q3152" s="7" t="str">
        <f t="shared" si="297"/>
        <v>plays</v>
      </c>
      <c r="R3152" t="s">
        <v>8271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294"/>
        <v>1.004</v>
      </c>
      <c r="O3153" s="7">
        <f t="shared" si="295"/>
        <v>103.35294117647059</v>
      </c>
      <c r="P3153" s="7" t="str">
        <f t="shared" si="296"/>
        <v>theater</v>
      </c>
      <c r="Q3153" s="7" t="str">
        <f t="shared" si="297"/>
        <v>plays</v>
      </c>
      <c r="R3153" t="s">
        <v>8271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294"/>
        <v>1.0595454545454546</v>
      </c>
      <c r="O3154" s="7">
        <f t="shared" si="295"/>
        <v>34.791044776119406</v>
      </c>
      <c r="P3154" s="7" t="str">
        <f t="shared" si="296"/>
        <v>theater</v>
      </c>
      <c r="Q3154" s="7" t="str">
        <f t="shared" si="297"/>
        <v>plays</v>
      </c>
      <c r="R3154" t="s">
        <v>8271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294"/>
        <v>3.3558333333333334</v>
      </c>
      <c r="O3155" s="7">
        <f t="shared" si="295"/>
        <v>41.773858921161825</v>
      </c>
      <c r="P3155" s="7" t="str">
        <f t="shared" si="296"/>
        <v>theater</v>
      </c>
      <c r="Q3155" s="7" t="str">
        <f t="shared" si="297"/>
        <v>plays</v>
      </c>
      <c r="R3155" t="s">
        <v>8271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294"/>
        <v>1.1292857142857142</v>
      </c>
      <c r="O3156" s="7">
        <f t="shared" si="295"/>
        <v>64.268292682926827</v>
      </c>
      <c r="P3156" s="7" t="str">
        <f t="shared" si="296"/>
        <v>theater</v>
      </c>
      <c r="Q3156" s="7" t="str">
        <f t="shared" si="297"/>
        <v>plays</v>
      </c>
      <c r="R3156" t="s">
        <v>8271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294"/>
        <v>1.885046</v>
      </c>
      <c r="O3157" s="7">
        <f t="shared" si="295"/>
        <v>31.209370860927152</v>
      </c>
      <c r="P3157" s="7" t="str">
        <f t="shared" si="296"/>
        <v>theater</v>
      </c>
      <c r="Q3157" s="7" t="str">
        <f t="shared" si="297"/>
        <v>plays</v>
      </c>
      <c r="R3157" t="s">
        <v>8271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294"/>
        <v>1.0181818181818181</v>
      </c>
      <c r="O3158" s="7">
        <f t="shared" si="295"/>
        <v>62.921348314606739</v>
      </c>
      <c r="P3158" s="7" t="str">
        <f t="shared" si="296"/>
        <v>theater</v>
      </c>
      <c r="Q3158" s="7" t="str">
        <f t="shared" si="297"/>
        <v>plays</v>
      </c>
      <c r="R3158" t="s">
        <v>8271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294"/>
        <v>1.01</v>
      </c>
      <c r="O3159" s="7">
        <f t="shared" si="295"/>
        <v>98.536585365853654</v>
      </c>
      <c r="P3159" s="7" t="str">
        <f t="shared" si="296"/>
        <v>theater</v>
      </c>
      <c r="Q3159" s="7" t="str">
        <f t="shared" si="297"/>
        <v>plays</v>
      </c>
      <c r="R3159" t="s">
        <v>8271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294"/>
        <v>1.1399999999999999</v>
      </c>
      <c r="O3160" s="7">
        <f t="shared" si="295"/>
        <v>82.608695652173907</v>
      </c>
      <c r="P3160" s="7" t="str">
        <f t="shared" si="296"/>
        <v>theater</v>
      </c>
      <c r="Q3160" s="7" t="str">
        <f t="shared" si="297"/>
        <v>plays</v>
      </c>
      <c r="R3160" t="s">
        <v>8271</v>
      </c>
      <c r="S3160" s="13">
        <f t="shared" si="298"/>
        <v>41447.839722222227</v>
      </c>
      <c r="T3160" s="13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294"/>
        <v>1.3348133333333334</v>
      </c>
      <c r="O3161" s="7">
        <f t="shared" si="295"/>
        <v>38.504230769230773</v>
      </c>
      <c r="P3161" s="7" t="str">
        <f t="shared" si="296"/>
        <v>theater</v>
      </c>
      <c r="Q3161" s="7" t="str">
        <f t="shared" si="297"/>
        <v>plays</v>
      </c>
      <c r="R3161" t="s">
        <v>8271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294"/>
        <v>1.0153333333333334</v>
      </c>
      <c r="O3162" s="7">
        <f t="shared" si="295"/>
        <v>80.15789473684211</v>
      </c>
      <c r="P3162" s="7" t="str">
        <f t="shared" si="296"/>
        <v>theater</v>
      </c>
      <c r="Q3162" s="7" t="str">
        <f t="shared" si="297"/>
        <v>plays</v>
      </c>
      <c r="R3162" t="s">
        <v>8271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294"/>
        <v>1.0509999999999999</v>
      </c>
      <c r="O3163" s="7">
        <f t="shared" si="295"/>
        <v>28.405405405405407</v>
      </c>
      <c r="P3163" s="7" t="str">
        <f t="shared" si="296"/>
        <v>theater</v>
      </c>
      <c r="Q3163" s="7" t="str">
        <f t="shared" si="297"/>
        <v>plays</v>
      </c>
      <c r="R3163" t="s">
        <v>8271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294"/>
        <v>1.2715000000000001</v>
      </c>
      <c r="O3164" s="7">
        <f t="shared" si="295"/>
        <v>80.730158730158735</v>
      </c>
      <c r="P3164" s="7" t="str">
        <f t="shared" si="296"/>
        <v>theater</v>
      </c>
      <c r="Q3164" s="7" t="str">
        <f t="shared" si="297"/>
        <v>plays</v>
      </c>
      <c r="R3164" t="s">
        <v>8271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294"/>
        <v>1.1115384615384616</v>
      </c>
      <c r="O3165" s="7">
        <f t="shared" si="295"/>
        <v>200.69444444444446</v>
      </c>
      <c r="P3165" s="7" t="str">
        <f t="shared" si="296"/>
        <v>theater</v>
      </c>
      <c r="Q3165" s="7" t="str">
        <f t="shared" si="297"/>
        <v>plays</v>
      </c>
      <c r="R3165" t="s">
        <v>8271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294"/>
        <v>1.0676000000000001</v>
      </c>
      <c r="O3166" s="7">
        <f t="shared" si="295"/>
        <v>37.591549295774648</v>
      </c>
      <c r="P3166" s="7" t="str">
        <f t="shared" si="296"/>
        <v>theater</v>
      </c>
      <c r="Q3166" s="7" t="str">
        <f t="shared" si="297"/>
        <v>plays</v>
      </c>
      <c r="R3166" t="s">
        <v>8271</v>
      </c>
      <c r="S3166" s="13">
        <f t="shared" si="298"/>
        <v>41766.805729166663</v>
      </c>
      <c r="T3166" s="13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294"/>
        <v>1.6266666666666667</v>
      </c>
      <c r="O3167" s="7">
        <f t="shared" si="295"/>
        <v>58.095238095238095</v>
      </c>
      <c r="P3167" s="7" t="str">
        <f t="shared" si="296"/>
        <v>theater</v>
      </c>
      <c r="Q3167" s="7" t="str">
        <f t="shared" si="297"/>
        <v>plays</v>
      </c>
      <c r="R3167" t="s">
        <v>8271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294"/>
        <v>1.6022808571428573</v>
      </c>
      <c r="O3168" s="7">
        <f t="shared" si="295"/>
        <v>60.300892473118282</v>
      </c>
      <c r="P3168" s="7" t="str">
        <f t="shared" si="296"/>
        <v>theater</v>
      </c>
      <c r="Q3168" s="7" t="str">
        <f t="shared" si="297"/>
        <v>plays</v>
      </c>
      <c r="R3168" t="s">
        <v>8271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294"/>
        <v>1.1616666666666666</v>
      </c>
      <c r="O3169" s="7">
        <f t="shared" si="295"/>
        <v>63.363636363636367</v>
      </c>
      <c r="P3169" s="7" t="str">
        <f t="shared" si="296"/>
        <v>theater</v>
      </c>
      <c r="Q3169" s="7" t="str">
        <f t="shared" si="297"/>
        <v>plays</v>
      </c>
      <c r="R3169" t="s">
        <v>8271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294"/>
        <v>1.242</v>
      </c>
      <c r="O3170" s="7">
        <f t="shared" si="295"/>
        <v>50.901639344262293</v>
      </c>
      <c r="P3170" s="7" t="str">
        <f t="shared" si="296"/>
        <v>theater</v>
      </c>
      <c r="Q3170" s="7" t="str">
        <f t="shared" si="297"/>
        <v>plays</v>
      </c>
      <c r="R3170" t="s">
        <v>8271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294"/>
        <v>1.030125</v>
      </c>
      <c r="O3171" s="7">
        <f t="shared" si="295"/>
        <v>100.5</v>
      </c>
      <c r="P3171" s="7" t="str">
        <f t="shared" si="296"/>
        <v>theater</v>
      </c>
      <c r="Q3171" s="7" t="str">
        <f t="shared" si="297"/>
        <v>plays</v>
      </c>
      <c r="R3171" t="s">
        <v>8271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294"/>
        <v>1.1225000000000001</v>
      </c>
      <c r="O3172" s="7">
        <f t="shared" si="295"/>
        <v>31.619718309859156</v>
      </c>
      <c r="P3172" s="7" t="str">
        <f t="shared" si="296"/>
        <v>theater</v>
      </c>
      <c r="Q3172" s="7" t="str">
        <f t="shared" si="297"/>
        <v>plays</v>
      </c>
      <c r="R3172" t="s">
        <v>8271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294"/>
        <v>1.0881428571428571</v>
      </c>
      <c r="O3173" s="7">
        <f t="shared" si="295"/>
        <v>65.102564102564102</v>
      </c>
      <c r="P3173" s="7" t="str">
        <f t="shared" si="296"/>
        <v>theater</v>
      </c>
      <c r="Q3173" s="7" t="str">
        <f t="shared" si="297"/>
        <v>plays</v>
      </c>
      <c r="R3173" t="s">
        <v>8271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294"/>
        <v>1.1499999999999999</v>
      </c>
      <c r="O3174" s="7">
        <f t="shared" si="295"/>
        <v>79.310344827586206</v>
      </c>
      <c r="P3174" s="7" t="str">
        <f t="shared" si="296"/>
        <v>theater</v>
      </c>
      <c r="Q3174" s="7" t="str">
        <f t="shared" si="297"/>
        <v>plays</v>
      </c>
      <c r="R3174" t="s">
        <v>8271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294"/>
        <v>1.03</v>
      </c>
      <c r="O3175" s="7">
        <f t="shared" si="295"/>
        <v>139.18918918918919</v>
      </c>
      <c r="P3175" s="7" t="str">
        <f t="shared" si="296"/>
        <v>theater</v>
      </c>
      <c r="Q3175" s="7" t="str">
        <f t="shared" si="297"/>
        <v>plays</v>
      </c>
      <c r="R3175" t="s">
        <v>8271</v>
      </c>
      <c r="S3175" s="13">
        <f t="shared" si="298"/>
        <v>41878.878379629634</v>
      </c>
      <c r="T3175" s="13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294"/>
        <v>1.0113333333333334</v>
      </c>
      <c r="O3176" s="7">
        <f t="shared" si="295"/>
        <v>131.91304347826087</v>
      </c>
      <c r="P3176" s="7" t="str">
        <f t="shared" si="296"/>
        <v>theater</v>
      </c>
      <c r="Q3176" s="7" t="str">
        <f t="shared" si="297"/>
        <v>plays</v>
      </c>
      <c r="R3176" t="s">
        <v>8271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294"/>
        <v>1.0955999999999999</v>
      </c>
      <c r="O3177" s="7">
        <f t="shared" si="295"/>
        <v>91.3</v>
      </c>
      <c r="P3177" s="7" t="str">
        <f t="shared" si="296"/>
        <v>theater</v>
      </c>
      <c r="Q3177" s="7" t="str">
        <f t="shared" si="297"/>
        <v>plays</v>
      </c>
      <c r="R3177" t="s">
        <v>8271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294"/>
        <v>1.148421052631579</v>
      </c>
      <c r="O3178" s="7">
        <f t="shared" si="295"/>
        <v>39.672727272727272</v>
      </c>
      <c r="P3178" s="7" t="str">
        <f t="shared" si="296"/>
        <v>theater</v>
      </c>
      <c r="Q3178" s="7" t="str">
        <f t="shared" si="297"/>
        <v>plays</v>
      </c>
      <c r="R3178" t="s">
        <v>8271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294"/>
        <v>1.1739999999999999</v>
      </c>
      <c r="O3179" s="7">
        <f t="shared" si="295"/>
        <v>57.549019607843135</v>
      </c>
      <c r="P3179" s="7" t="str">
        <f t="shared" si="296"/>
        <v>theater</v>
      </c>
      <c r="Q3179" s="7" t="str">
        <f t="shared" si="297"/>
        <v>plays</v>
      </c>
      <c r="R3179" t="s">
        <v>8271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294"/>
        <v>1.7173333333333334</v>
      </c>
      <c r="O3180" s="7">
        <f t="shared" si="295"/>
        <v>33.025641025641029</v>
      </c>
      <c r="P3180" s="7" t="str">
        <f t="shared" si="296"/>
        <v>theater</v>
      </c>
      <c r="Q3180" s="7" t="str">
        <f t="shared" si="297"/>
        <v>plays</v>
      </c>
      <c r="R3180" t="s">
        <v>8271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294"/>
        <v>1.1416238095238094</v>
      </c>
      <c r="O3181" s="7">
        <f t="shared" si="295"/>
        <v>77.335806451612896</v>
      </c>
      <c r="P3181" s="7" t="str">
        <f t="shared" si="296"/>
        <v>theater</v>
      </c>
      <c r="Q3181" s="7" t="str">
        <f t="shared" si="297"/>
        <v>plays</v>
      </c>
      <c r="R3181" t="s">
        <v>8271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294"/>
        <v>1.1975</v>
      </c>
      <c r="O3182" s="7">
        <f t="shared" si="295"/>
        <v>31.933333333333334</v>
      </c>
      <c r="P3182" s="7" t="str">
        <f t="shared" si="296"/>
        <v>theater</v>
      </c>
      <c r="Q3182" s="7" t="str">
        <f t="shared" si="297"/>
        <v>plays</v>
      </c>
      <c r="R3182" t="s">
        <v>8271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294"/>
        <v>1.0900000000000001</v>
      </c>
      <c r="O3183" s="7">
        <f t="shared" si="295"/>
        <v>36.333333333333336</v>
      </c>
      <c r="P3183" s="7" t="str">
        <f t="shared" si="296"/>
        <v>theater</v>
      </c>
      <c r="Q3183" s="7" t="str">
        <f t="shared" si="297"/>
        <v>plays</v>
      </c>
      <c r="R3183" t="s">
        <v>8271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294"/>
        <v>1.0088571428571429</v>
      </c>
      <c r="O3184" s="7">
        <f t="shared" si="295"/>
        <v>46.768211920529801</v>
      </c>
      <c r="P3184" s="7" t="str">
        <f t="shared" si="296"/>
        <v>theater</v>
      </c>
      <c r="Q3184" s="7" t="str">
        <f t="shared" si="297"/>
        <v>plays</v>
      </c>
      <c r="R3184" t="s">
        <v>8271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294"/>
        <v>1.0900000000000001</v>
      </c>
      <c r="O3185" s="7">
        <f t="shared" si="295"/>
        <v>40.073529411764703</v>
      </c>
      <c r="P3185" s="7" t="str">
        <f t="shared" si="296"/>
        <v>theater</v>
      </c>
      <c r="Q3185" s="7" t="str">
        <f t="shared" si="297"/>
        <v>plays</v>
      </c>
      <c r="R3185" t="s">
        <v>8271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294"/>
        <v>1.0720930232558139</v>
      </c>
      <c r="O3186" s="7">
        <f t="shared" si="295"/>
        <v>100.21739130434783</v>
      </c>
      <c r="P3186" s="7" t="str">
        <f t="shared" si="296"/>
        <v>theater</v>
      </c>
      <c r="Q3186" s="7" t="str">
        <f t="shared" si="297"/>
        <v>plays</v>
      </c>
      <c r="R3186" t="s">
        <v>8271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294"/>
        <v>1</v>
      </c>
      <c r="O3187" s="7">
        <f t="shared" si="295"/>
        <v>41.666666666666664</v>
      </c>
      <c r="P3187" s="7" t="str">
        <f t="shared" si="296"/>
        <v>theater</v>
      </c>
      <c r="Q3187" s="7" t="str">
        <f t="shared" si="297"/>
        <v>plays</v>
      </c>
      <c r="R3187" t="s">
        <v>8271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294"/>
        <v>1.0218750000000001</v>
      </c>
      <c r="O3188" s="7">
        <f t="shared" si="295"/>
        <v>46.714285714285715</v>
      </c>
      <c r="P3188" s="7" t="str">
        <f t="shared" si="296"/>
        <v>theater</v>
      </c>
      <c r="Q3188" s="7" t="str">
        <f t="shared" si="297"/>
        <v>plays</v>
      </c>
      <c r="R3188" t="s">
        <v>8271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294"/>
        <v>1.1629333333333334</v>
      </c>
      <c r="O3189" s="7">
        <f t="shared" si="295"/>
        <v>71.491803278688522</v>
      </c>
      <c r="P3189" s="7" t="str">
        <f t="shared" si="296"/>
        <v>theater</v>
      </c>
      <c r="Q3189" s="7" t="str">
        <f t="shared" si="297"/>
        <v>plays</v>
      </c>
      <c r="R3189" t="s">
        <v>8271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294"/>
        <v>0.65</v>
      </c>
      <c r="O3190" s="7">
        <f t="shared" si="295"/>
        <v>14.444444444444445</v>
      </c>
      <c r="P3190" s="7" t="str">
        <f t="shared" si="296"/>
        <v>theater</v>
      </c>
      <c r="Q3190" s="7" t="str">
        <f t="shared" si="297"/>
        <v>musical</v>
      </c>
      <c r="R3190" t="s">
        <v>8305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294"/>
        <v>0.12327272727272727</v>
      </c>
      <c r="O3191" s="7">
        <f t="shared" si="295"/>
        <v>356.84210526315792</v>
      </c>
      <c r="P3191" s="7" t="str">
        <f t="shared" si="296"/>
        <v>theater</v>
      </c>
      <c r="Q3191" s="7" t="str">
        <f t="shared" si="297"/>
        <v>musical</v>
      </c>
      <c r="R3191" t="s">
        <v>8305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294"/>
        <v>0</v>
      </c>
      <c r="O3192" s="7" t="e">
        <f t="shared" si="295"/>
        <v>#DIV/0!</v>
      </c>
      <c r="P3192" s="7" t="str">
        <f t="shared" si="296"/>
        <v>theater</v>
      </c>
      <c r="Q3192" s="7" t="str">
        <f t="shared" si="297"/>
        <v>musical</v>
      </c>
      <c r="R3192" t="s">
        <v>8305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294"/>
        <v>4.0266666666666666E-2</v>
      </c>
      <c r="O3193" s="7">
        <f t="shared" si="295"/>
        <v>37.75</v>
      </c>
      <c r="P3193" s="7" t="str">
        <f t="shared" si="296"/>
        <v>theater</v>
      </c>
      <c r="Q3193" s="7" t="str">
        <f t="shared" si="297"/>
        <v>musical</v>
      </c>
      <c r="R3193" t="s">
        <v>8305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294"/>
        <v>1.0200000000000001E-2</v>
      </c>
      <c r="O3194" s="7">
        <f t="shared" si="295"/>
        <v>12.75</v>
      </c>
      <c r="P3194" s="7" t="str">
        <f t="shared" si="296"/>
        <v>theater</v>
      </c>
      <c r="Q3194" s="7" t="str">
        <f t="shared" si="297"/>
        <v>musical</v>
      </c>
      <c r="R3194" t="s">
        <v>8305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294"/>
        <v>0.1174</v>
      </c>
      <c r="O3195" s="7">
        <f t="shared" si="295"/>
        <v>24.458333333333332</v>
      </c>
      <c r="P3195" s="7" t="str">
        <f t="shared" si="296"/>
        <v>theater</v>
      </c>
      <c r="Q3195" s="7" t="str">
        <f t="shared" si="297"/>
        <v>musical</v>
      </c>
      <c r="R3195" t="s">
        <v>8305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294"/>
        <v>0</v>
      </c>
      <c r="O3196" s="7" t="e">
        <f t="shared" si="295"/>
        <v>#DIV/0!</v>
      </c>
      <c r="P3196" s="7" t="str">
        <f t="shared" si="296"/>
        <v>theater</v>
      </c>
      <c r="Q3196" s="7" t="str">
        <f t="shared" si="297"/>
        <v>musical</v>
      </c>
      <c r="R3196" t="s">
        <v>8305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294"/>
        <v>0.59142857142857141</v>
      </c>
      <c r="O3197" s="7">
        <f t="shared" si="295"/>
        <v>53.07692307692308</v>
      </c>
      <c r="P3197" s="7" t="str">
        <f t="shared" si="296"/>
        <v>theater</v>
      </c>
      <c r="Q3197" s="7" t="str">
        <f t="shared" si="297"/>
        <v>musical</v>
      </c>
      <c r="R3197" t="s">
        <v>8305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294"/>
        <v>5.9999999999999995E-4</v>
      </c>
      <c r="O3198" s="7">
        <f t="shared" si="295"/>
        <v>300</v>
      </c>
      <c r="P3198" s="7" t="str">
        <f t="shared" si="296"/>
        <v>theater</v>
      </c>
      <c r="Q3198" s="7" t="str">
        <f t="shared" si="297"/>
        <v>musical</v>
      </c>
      <c r="R3198" t="s">
        <v>8305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294"/>
        <v>0.1145</v>
      </c>
      <c r="O3199" s="7">
        <f t="shared" si="295"/>
        <v>286.25</v>
      </c>
      <c r="P3199" s="7" t="str">
        <f t="shared" si="296"/>
        <v>theater</v>
      </c>
      <c r="Q3199" s="7" t="str">
        <f t="shared" si="297"/>
        <v>musical</v>
      </c>
      <c r="R3199" t="s">
        <v>8305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294"/>
        <v>3.6666666666666666E-3</v>
      </c>
      <c r="O3200" s="7">
        <f t="shared" si="295"/>
        <v>36.666666666666664</v>
      </c>
      <c r="P3200" s="7" t="str">
        <f t="shared" si="296"/>
        <v>theater</v>
      </c>
      <c r="Q3200" s="7" t="str">
        <f t="shared" si="297"/>
        <v>musical</v>
      </c>
      <c r="R3200" t="s">
        <v>8305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294"/>
        <v>0.52159999999999995</v>
      </c>
      <c r="O3201" s="7">
        <f t="shared" si="295"/>
        <v>49.20754716981132</v>
      </c>
      <c r="P3201" s="7" t="str">
        <f t="shared" si="296"/>
        <v>theater</v>
      </c>
      <c r="Q3201" s="7" t="str">
        <f t="shared" si="297"/>
        <v>musical</v>
      </c>
      <c r="R3201" t="s">
        <v>8305</v>
      </c>
      <c r="S3201" s="13">
        <f t="shared" si="298"/>
        <v>41858.761782407411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ref="N3202:N3265" si="300">E3202/D3202</f>
        <v>2.0000000000000002E-5</v>
      </c>
      <c r="O3202" s="7">
        <f t="shared" ref="O3202:O3265" si="301">E3202/L3202</f>
        <v>1</v>
      </c>
      <c r="P3202" s="7" t="str">
        <f t="shared" si="296"/>
        <v>theater</v>
      </c>
      <c r="Q3202" s="7" t="str">
        <f t="shared" si="297"/>
        <v>musical</v>
      </c>
      <c r="R3202" t="s">
        <v>8305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si="300"/>
        <v>1.2500000000000001E-2</v>
      </c>
      <c r="O3203" s="7">
        <f t="shared" si="301"/>
        <v>12.5</v>
      </c>
      <c r="P3203" s="7" t="str">
        <f t="shared" ref="P3203:P3266" si="302">LEFT(R3203, SEARCH("/",R3203)-1)</f>
        <v>theater</v>
      </c>
      <c r="Q3203" s="7" t="str">
        <f t="shared" ref="Q3203:Q3266" si="303">RIGHT(R3203,LEN(R3203)-SEARCH("/",R3203))</f>
        <v>musical</v>
      </c>
      <c r="R3203" t="s">
        <v>8305</v>
      </c>
      <c r="S3203" s="13">
        <f t="shared" ref="S3203:S3266" si="304">J3203/(60*60*24)+DATE(1970,1,1)</f>
        <v>41861.767094907409</v>
      </c>
      <c r="T3203" s="13">
        <f t="shared" ref="T3203:T3266" si="305">I3203/(60*60*24)+DATE(1970,1,1)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300"/>
        <v>0.54520000000000002</v>
      </c>
      <c r="O3204" s="7">
        <f t="shared" si="301"/>
        <v>109.04</v>
      </c>
      <c r="P3204" s="7" t="str">
        <f t="shared" si="302"/>
        <v>theater</v>
      </c>
      <c r="Q3204" s="7" t="str">
        <f t="shared" si="303"/>
        <v>musical</v>
      </c>
      <c r="R3204" t="s">
        <v>8305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300"/>
        <v>0.25</v>
      </c>
      <c r="O3205" s="7">
        <f t="shared" si="301"/>
        <v>41.666666666666664</v>
      </c>
      <c r="P3205" s="7" t="str">
        <f t="shared" si="302"/>
        <v>theater</v>
      </c>
      <c r="Q3205" s="7" t="str">
        <f t="shared" si="303"/>
        <v>musical</v>
      </c>
      <c r="R3205" t="s">
        <v>8305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300"/>
        <v>0</v>
      </c>
      <c r="O3206" s="7" t="e">
        <f t="shared" si="301"/>
        <v>#DIV/0!</v>
      </c>
      <c r="P3206" s="7" t="str">
        <f t="shared" si="302"/>
        <v>theater</v>
      </c>
      <c r="Q3206" s="7" t="str">
        <f t="shared" si="303"/>
        <v>musical</v>
      </c>
      <c r="R3206" t="s">
        <v>8305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300"/>
        <v>3.4125000000000003E-2</v>
      </c>
      <c r="O3207" s="7">
        <f t="shared" si="301"/>
        <v>22.75</v>
      </c>
      <c r="P3207" s="7" t="str">
        <f t="shared" si="302"/>
        <v>theater</v>
      </c>
      <c r="Q3207" s="7" t="str">
        <f t="shared" si="303"/>
        <v>musical</v>
      </c>
      <c r="R3207" t="s">
        <v>8305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300"/>
        <v>0</v>
      </c>
      <c r="O3208" s="7" t="e">
        <f t="shared" si="301"/>
        <v>#DIV/0!</v>
      </c>
      <c r="P3208" s="7" t="str">
        <f t="shared" si="302"/>
        <v>theater</v>
      </c>
      <c r="Q3208" s="7" t="str">
        <f t="shared" si="303"/>
        <v>musical</v>
      </c>
      <c r="R3208" t="s">
        <v>8305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300"/>
        <v>0.46363636363636362</v>
      </c>
      <c r="O3209" s="7">
        <f t="shared" si="301"/>
        <v>70.833333333333329</v>
      </c>
      <c r="P3209" s="7" t="str">
        <f t="shared" si="302"/>
        <v>theater</v>
      </c>
      <c r="Q3209" s="7" t="str">
        <f t="shared" si="303"/>
        <v>musical</v>
      </c>
      <c r="R3209" t="s">
        <v>8305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300"/>
        <v>1.0349999999999999</v>
      </c>
      <c r="O3210" s="7">
        <f t="shared" si="301"/>
        <v>63.109756097560975</v>
      </c>
      <c r="P3210" s="7" t="str">
        <f t="shared" si="302"/>
        <v>theater</v>
      </c>
      <c r="Q3210" s="7" t="str">
        <f t="shared" si="303"/>
        <v>plays</v>
      </c>
      <c r="R3210" t="s">
        <v>8271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300"/>
        <v>1.1932315789473684</v>
      </c>
      <c r="O3211" s="7">
        <f t="shared" si="301"/>
        <v>50.157964601769912</v>
      </c>
      <c r="P3211" s="7" t="str">
        <f t="shared" si="302"/>
        <v>theater</v>
      </c>
      <c r="Q3211" s="7" t="str">
        <f t="shared" si="303"/>
        <v>plays</v>
      </c>
      <c r="R3211" t="s">
        <v>8271</v>
      </c>
      <c r="S3211" s="13">
        <f t="shared" si="304"/>
        <v>41778.637245370366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300"/>
        <v>1.2576666666666667</v>
      </c>
      <c r="O3212" s="7">
        <f t="shared" si="301"/>
        <v>62.883333333333333</v>
      </c>
      <c r="P3212" s="7" t="str">
        <f t="shared" si="302"/>
        <v>theater</v>
      </c>
      <c r="Q3212" s="7" t="str">
        <f t="shared" si="303"/>
        <v>plays</v>
      </c>
      <c r="R3212" t="s">
        <v>8271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300"/>
        <v>1.1974347826086957</v>
      </c>
      <c r="O3213" s="7">
        <f t="shared" si="301"/>
        <v>85.531055900621112</v>
      </c>
      <c r="P3213" s="7" t="str">
        <f t="shared" si="302"/>
        <v>theater</v>
      </c>
      <c r="Q3213" s="7" t="str">
        <f t="shared" si="303"/>
        <v>plays</v>
      </c>
      <c r="R3213" t="s">
        <v>8271</v>
      </c>
      <c r="S3213" s="13">
        <f t="shared" si="304"/>
        <v>41834.58657407407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300"/>
        <v>1.2625</v>
      </c>
      <c r="O3214" s="7">
        <f t="shared" si="301"/>
        <v>53.723404255319146</v>
      </c>
      <c r="P3214" s="7" t="str">
        <f t="shared" si="302"/>
        <v>theater</v>
      </c>
      <c r="Q3214" s="7" t="str">
        <f t="shared" si="303"/>
        <v>plays</v>
      </c>
      <c r="R3214" t="s">
        <v>8271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300"/>
        <v>1.0011666666666668</v>
      </c>
      <c r="O3215" s="7">
        <f t="shared" si="301"/>
        <v>127.80851063829788</v>
      </c>
      <c r="P3215" s="7" t="str">
        <f t="shared" si="302"/>
        <v>theater</v>
      </c>
      <c r="Q3215" s="7" t="str">
        <f t="shared" si="303"/>
        <v>plays</v>
      </c>
      <c r="R3215" t="s">
        <v>8271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300"/>
        <v>1.0213333333333334</v>
      </c>
      <c r="O3216" s="7">
        <f t="shared" si="301"/>
        <v>106.57391304347826</v>
      </c>
      <c r="P3216" s="7" t="str">
        <f t="shared" si="302"/>
        <v>theater</v>
      </c>
      <c r="Q3216" s="7" t="str">
        <f t="shared" si="303"/>
        <v>plays</v>
      </c>
      <c r="R3216" t="s">
        <v>8271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300"/>
        <v>1.0035142857142858</v>
      </c>
      <c r="O3217" s="7">
        <f t="shared" si="301"/>
        <v>262.11194029850748</v>
      </c>
      <c r="P3217" s="7" t="str">
        <f t="shared" si="302"/>
        <v>theater</v>
      </c>
      <c r="Q3217" s="7" t="str">
        <f t="shared" si="303"/>
        <v>plays</v>
      </c>
      <c r="R3217" t="s">
        <v>8271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300"/>
        <v>1.0004999999999999</v>
      </c>
      <c r="O3218" s="7">
        <f t="shared" si="301"/>
        <v>57.171428571428571</v>
      </c>
      <c r="P3218" s="7" t="str">
        <f t="shared" si="302"/>
        <v>theater</v>
      </c>
      <c r="Q3218" s="7" t="str">
        <f t="shared" si="303"/>
        <v>plays</v>
      </c>
      <c r="R3218" t="s">
        <v>8271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300"/>
        <v>1.1602222222222223</v>
      </c>
      <c r="O3219" s="7">
        <f t="shared" si="301"/>
        <v>50.20192307692308</v>
      </c>
      <c r="P3219" s="7" t="str">
        <f t="shared" si="302"/>
        <v>theater</v>
      </c>
      <c r="Q3219" s="7" t="str">
        <f t="shared" si="303"/>
        <v>plays</v>
      </c>
      <c r="R3219" t="s">
        <v>8271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300"/>
        <v>1.0209999999999999</v>
      </c>
      <c r="O3220" s="7">
        <f t="shared" si="301"/>
        <v>66.586956521739125</v>
      </c>
      <c r="P3220" s="7" t="str">
        <f t="shared" si="302"/>
        <v>theater</v>
      </c>
      <c r="Q3220" s="7" t="str">
        <f t="shared" si="303"/>
        <v>plays</v>
      </c>
      <c r="R3220" t="s">
        <v>8271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300"/>
        <v>1.0011000000000001</v>
      </c>
      <c r="O3221" s="7">
        <f t="shared" si="301"/>
        <v>168.25210084033614</v>
      </c>
      <c r="P3221" s="7" t="str">
        <f t="shared" si="302"/>
        <v>theater</v>
      </c>
      <c r="Q3221" s="7" t="str">
        <f t="shared" si="303"/>
        <v>plays</v>
      </c>
      <c r="R3221" t="s">
        <v>8271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300"/>
        <v>1.0084</v>
      </c>
      <c r="O3222" s="7">
        <f t="shared" si="301"/>
        <v>256.37288135593218</v>
      </c>
      <c r="P3222" s="7" t="str">
        <f t="shared" si="302"/>
        <v>theater</v>
      </c>
      <c r="Q3222" s="7" t="str">
        <f t="shared" si="303"/>
        <v>plays</v>
      </c>
      <c r="R3222" t="s">
        <v>8271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300"/>
        <v>1.0342499999999999</v>
      </c>
      <c r="O3223" s="7">
        <f t="shared" si="301"/>
        <v>36.610619469026545</v>
      </c>
      <c r="P3223" s="7" t="str">
        <f t="shared" si="302"/>
        <v>theater</v>
      </c>
      <c r="Q3223" s="7" t="str">
        <f t="shared" si="303"/>
        <v>plays</v>
      </c>
      <c r="R3223" t="s">
        <v>8271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300"/>
        <v>1.248</v>
      </c>
      <c r="O3224" s="7">
        <f t="shared" si="301"/>
        <v>37.142857142857146</v>
      </c>
      <c r="P3224" s="7" t="str">
        <f t="shared" si="302"/>
        <v>theater</v>
      </c>
      <c r="Q3224" s="7" t="str">
        <f t="shared" si="303"/>
        <v>plays</v>
      </c>
      <c r="R3224" t="s">
        <v>8271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300"/>
        <v>1.0951612903225807</v>
      </c>
      <c r="O3225" s="7">
        <f t="shared" si="301"/>
        <v>45.878378378378379</v>
      </c>
      <c r="P3225" s="7" t="str">
        <f t="shared" si="302"/>
        <v>theater</v>
      </c>
      <c r="Q3225" s="7" t="str">
        <f t="shared" si="303"/>
        <v>plays</v>
      </c>
      <c r="R3225" t="s">
        <v>8271</v>
      </c>
      <c r="S3225" s="13">
        <f t="shared" si="304"/>
        <v>42206.835370370369</v>
      </c>
      <c r="T3225" s="13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300"/>
        <v>1.0203333333333333</v>
      </c>
      <c r="O3226" s="7">
        <f t="shared" si="301"/>
        <v>141.71296296296296</v>
      </c>
      <c r="P3226" s="7" t="str">
        <f t="shared" si="302"/>
        <v>theater</v>
      </c>
      <c r="Q3226" s="7" t="str">
        <f t="shared" si="303"/>
        <v>plays</v>
      </c>
      <c r="R3226" t="s">
        <v>8271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300"/>
        <v>1.0235000000000001</v>
      </c>
      <c r="O3227" s="7">
        <f t="shared" si="301"/>
        <v>52.487179487179489</v>
      </c>
      <c r="P3227" s="7" t="str">
        <f t="shared" si="302"/>
        <v>theater</v>
      </c>
      <c r="Q3227" s="7" t="str">
        <f t="shared" si="303"/>
        <v>plays</v>
      </c>
      <c r="R3227" t="s">
        <v>8271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300"/>
        <v>1.0416666666666667</v>
      </c>
      <c r="O3228" s="7">
        <f t="shared" si="301"/>
        <v>59.523809523809526</v>
      </c>
      <c r="P3228" s="7" t="str">
        <f t="shared" si="302"/>
        <v>theater</v>
      </c>
      <c r="Q3228" s="7" t="str">
        <f t="shared" si="303"/>
        <v>plays</v>
      </c>
      <c r="R3228" t="s">
        <v>8271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300"/>
        <v>1.25</v>
      </c>
      <c r="O3229" s="7">
        <f t="shared" si="301"/>
        <v>50</v>
      </c>
      <c r="P3229" s="7" t="str">
        <f t="shared" si="302"/>
        <v>theater</v>
      </c>
      <c r="Q3229" s="7" t="str">
        <f t="shared" si="303"/>
        <v>plays</v>
      </c>
      <c r="R3229" t="s">
        <v>8271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300"/>
        <v>1.0234285714285714</v>
      </c>
      <c r="O3230" s="7">
        <f t="shared" si="301"/>
        <v>193.62162162162161</v>
      </c>
      <c r="P3230" s="7" t="str">
        <f t="shared" si="302"/>
        <v>theater</v>
      </c>
      <c r="Q3230" s="7" t="str">
        <f t="shared" si="303"/>
        <v>plays</v>
      </c>
      <c r="R3230" t="s">
        <v>8271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300"/>
        <v>1.0786500000000001</v>
      </c>
      <c r="O3231" s="7">
        <f t="shared" si="301"/>
        <v>106.79702970297029</v>
      </c>
      <c r="P3231" s="7" t="str">
        <f t="shared" si="302"/>
        <v>theater</v>
      </c>
      <c r="Q3231" s="7" t="str">
        <f t="shared" si="303"/>
        <v>plays</v>
      </c>
      <c r="R3231" t="s">
        <v>8271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300"/>
        <v>1.0988461538461538</v>
      </c>
      <c r="O3232" s="7">
        <f t="shared" si="301"/>
        <v>77.21621621621621</v>
      </c>
      <c r="P3232" s="7" t="str">
        <f t="shared" si="302"/>
        <v>theater</v>
      </c>
      <c r="Q3232" s="7" t="str">
        <f t="shared" si="303"/>
        <v>plays</v>
      </c>
      <c r="R3232" t="s">
        <v>8271</v>
      </c>
      <c r="S3232" s="13">
        <f t="shared" si="304"/>
        <v>41898.168124999997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300"/>
        <v>1.61</v>
      </c>
      <c r="O3233" s="7">
        <f t="shared" si="301"/>
        <v>57.5</v>
      </c>
      <c r="P3233" s="7" t="str">
        <f t="shared" si="302"/>
        <v>theater</v>
      </c>
      <c r="Q3233" s="7" t="str">
        <f t="shared" si="303"/>
        <v>plays</v>
      </c>
      <c r="R3233" t="s">
        <v>8271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300"/>
        <v>1.3120000000000001</v>
      </c>
      <c r="O3234" s="7">
        <f t="shared" si="301"/>
        <v>50.46153846153846</v>
      </c>
      <c r="P3234" s="7" t="str">
        <f t="shared" si="302"/>
        <v>theater</v>
      </c>
      <c r="Q3234" s="7" t="str">
        <f t="shared" si="303"/>
        <v>plays</v>
      </c>
      <c r="R3234" t="s">
        <v>8271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300"/>
        <v>1.1879999999999999</v>
      </c>
      <c r="O3235" s="7">
        <f t="shared" si="301"/>
        <v>97.377049180327873</v>
      </c>
      <c r="P3235" s="7" t="str">
        <f t="shared" si="302"/>
        <v>theater</v>
      </c>
      <c r="Q3235" s="7" t="str">
        <f t="shared" si="303"/>
        <v>plays</v>
      </c>
      <c r="R3235" t="s">
        <v>8271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300"/>
        <v>1.0039275000000001</v>
      </c>
      <c r="O3236" s="7">
        <f t="shared" si="301"/>
        <v>34.91921739130435</v>
      </c>
      <c r="P3236" s="7" t="str">
        <f t="shared" si="302"/>
        <v>theater</v>
      </c>
      <c r="Q3236" s="7" t="str">
        <f t="shared" si="303"/>
        <v>plays</v>
      </c>
      <c r="R3236" t="s">
        <v>8271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300"/>
        <v>1.0320666666666667</v>
      </c>
      <c r="O3237" s="7">
        <f t="shared" si="301"/>
        <v>85.530386740331494</v>
      </c>
      <c r="P3237" s="7" t="str">
        <f t="shared" si="302"/>
        <v>theater</v>
      </c>
      <c r="Q3237" s="7" t="str">
        <f t="shared" si="303"/>
        <v>plays</v>
      </c>
      <c r="R3237" t="s">
        <v>8271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300"/>
        <v>1.006</v>
      </c>
      <c r="O3238" s="7">
        <f t="shared" si="301"/>
        <v>182.90909090909091</v>
      </c>
      <c r="P3238" s="7" t="str">
        <f t="shared" si="302"/>
        <v>theater</v>
      </c>
      <c r="Q3238" s="7" t="str">
        <f t="shared" si="303"/>
        <v>plays</v>
      </c>
      <c r="R3238" t="s">
        <v>8271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300"/>
        <v>1.0078754285714286</v>
      </c>
      <c r="O3239" s="7">
        <f t="shared" si="301"/>
        <v>131.13620817843866</v>
      </c>
      <c r="P3239" s="7" t="str">
        <f t="shared" si="302"/>
        <v>theater</v>
      </c>
      <c r="Q3239" s="7" t="str">
        <f t="shared" si="303"/>
        <v>plays</v>
      </c>
      <c r="R3239" t="s">
        <v>8271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300"/>
        <v>1.1232142857142857</v>
      </c>
      <c r="O3240" s="7">
        <f t="shared" si="301"/>
        <v>39.810126582278478</v>
      </c>
      <c r="P3240" s="7" t="str">
        <f t="shared" si="302"/>
        <v>theater</v>
      </c>
      <c r="Q3240" s="7" t="str">
        <f t="shared" si="303"/>
        <v>plays</v>
      </c>
      <c r="R3240" t="s">
        <v>8271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300"/>
        <v>1.0591914022517912</v>
      </c>
      <c r="O3241" s="7">
        <f t="shared" si="301"/>
        <v>59.701730769230764</v>
      </c>
      <c r="P3241" s="7" t="str">
        <f t="shared" si="302"/>
        <v>theater</v>
      </c>
      <c r="Q3241" s="7" t="str">
        <f t="shared" si="303"/>
        <v>plays</v>
      </c>
      <c r="R3241" t="s">
        <v>8271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300"/>
        <v>1.0056666666666667</v>
      </c>
      <c r="O3242" s="7">
        <f t="shared" si="301"/>
        <v>88.735294117647058</v>
      </c>
      <c r="P3242" s="7" t="str">
        <f t="shared" si="302"/>
        <v>theater</v>
      </c>
      <c r="Q3242" s="7" t="str">
        <f t="shared" si="303"/>
        <v>plays</v>
      </c>
      <c r="R3242" t="s">
        <v>8271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300"/>
        <v>1.1530588235294117</v>
      </c>
      <c r="O3243" s="7">
        <f t="shared" si="301"/>
        <v>58.688622754491021</v>
      </c>
      <c r="P3243" s="7" t="str">
        <f t="shared" si="302"/>
        <v>theater</v>
      </c>
      <c r="Q3243" s="7" t="str">
        <f t="shared" si="303"/>
        <v>plays</v>
      </c>
      <c r="R3243" t="s">
        <v>8271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300"/>
        <v>1.273042</v>
      </c>
      <c r="O3244" s="7">
        <f t="shared" si="301"/>
        <v>69.56513661202186</v>
      </c>
      <c r="P3244" s="7" t="str">
        <f t="shared" si="302"/>
        <v>theater</v>
      </c>
      <c r="Q3244" s="7" t="str">
        <f t="shared" si="303"/>
        <v>plays</v>
      </c>
      <c r="R3244" t="s">
        <v>8271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300"/>
        <v>1.028375</v>
      </c>
      <c r="O3245" s="7">
        <f t="shared" si="301"/>
        <v>115.87323943661971</v>
      </c>
      <c r="P3245" s="7" t="str">
        <f t="shared" si="302"/>
        <v>theater</v>
      </c>
      <c r="Q3245" s="7" t="str">
        <f t="shared" si="303"/>
        <v>plays</v>
      </c>
      <c r="R3245" t="s">
        <v>8271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300"/>
        <v>1.0293749999999999</v>
      </c>
      <c r="O3246" s="7">
        <f t="shared" si="301"/>
        <v>23.869565217391305</v>
      </c>
      <c r="P3246" s="7" t="str">
        <f t="shared" si="302"/>
        <v>theater</v>
      </c>
      <c r="Q3246" s="7" t="str">
        <f t="shared" si="303"/>
        <v>plays</v>
      </c>
      <c r="R3246" t="s">
        <v>8271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300"/>
        <v>1.043047619047619</v>
      </c>
      <c r="O3247" s="7">
        <f t="shared" si="301"/>
        <v>81.125925925925927</v>
      </c>
      <c r="P3247" s="7" t="str">
        <f t="shared" si="302"/>
        <v>theater</v>
      </c>
      <c r="Q3247" s="7" t="str">
        <f t="shared" si="303"/>
        <v>plays</v>
      </c>
      <c r="R3247" t="s">
        <v>8271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300"/>
        <v>1.1122000000000001</v>
      </c>
      <c r="O3248" s="7">
        <f t="shared" si="301"/>
        <v>57.626943005181346</v>
      </c>
      <c r="P3248" s="7" t="str">
        <f t="shared" si="302"/>
        <v>theater</v>
      </c>
      <c r="Q3248" s="7" t="str">
        <f t="shared" si="303"/>
        <v>plays</v>
      </c>
      <c r="R3248" t="s">
        <v>8271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300"/>
        <v>1.0586</v>
      </c>
      <c r="O3249" s="7">
        <f t="shared" si="301"/>
        <v>46.429824561403507</v>
      </c>
      <c r="P3249" s="7" t="str">
        <f t="shared" si="302"/>
        <v>theater</v>
      </c>
      <c r="Q3249" s="7" t="str">
        <f t="shared" si="303"/>
        <v>plays</v>
      </c>
      <c r="R3249" t="s">
        <v>8271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300"/>
        <v>1.0079166666666666</v>
      </c>
      <c r="O3250" s="7">
        <f t="shared" si="301"/>
        <v>60.475000000000001</v>
      </c>
      <c r="P3250" s="7" t="str">
        <f t="shared" si="302"/>
        <v>theater</v>
      </c>
      <c r="Q3250" s="7" t="str">
        <f t="shared" si="303"/>
        <v>plays</v>
      </c>
      <c r="R3250" t="s">
        <v>8271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300"/>
        <v>1.0492727272727274</v>
      </c>
      <c r="O3251" s="7">
        <f t="shared" si="301"/>
        <v>65.579545454545453</v>
      </c>
      <c r="P3251" s="7" t="str">
        <f t="shared" si="302"/>
        <v>theater</v>
      </c>
      <c r="Q3251" s="7" t="str">
        <f t="shared" si="303"/>
        <v>plays</v>
      </c>
      <c r="R3251" t="s">
        <v>8271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300"/>
        <v>1.01552</v>
      </c>
      <c r="O3252" s="7">
        <f t="shared" si="301"/>
        <v>119.1924882629108</v>
      </c>
      <c r="P3252" s="7" t="str">
        <f t="shared" si="302"/>
        <v>theater</v>
      </c>
      <c r="Q3252" s="7" t="str">
        <f t="shared" si="303"/>
        <v>plays</v>
      </c>
      <c r="R3252" t="s">
        <v>8271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300"/>
        <v>1.1073333333333333</v>
      </c>
      <c r="O3253" s="7">
        <f t="shared" si="301"/>
        <v>83.05</v>
      </c>
      <c r="P3253" s="7" t="str">
        <f t="shared" si="302"/>
        <v>theater</v>
      </c>
      <c r="Q3253" s="7" t="str">
        <f t="shared" si="303"/>
        <v>plays</v>
      </c>
      <c r="R3253" t="s">
        <v>8271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300"/>
        <v>1.2782222222222221</v>
      </c>
      <c r="O3254" s="7">
        <f t="shared" si="301"/>
        <v>57.52</v>
      </c>
      <c r="P3254" s="7" t="str">
        <f t="shared" si="302"/>
        <v>theater</v>
      </c>
      <c r="Q3254" s="7" t="str">
        <f t="shared" si="303"/>
        <v>plays</v>
      </c>
      <c r="R3254" t="s">
        <v>8271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300"/>
        <v>1.0182500000000001</v>
      </c>
      <c r="O3255" s="7">
        <f t="shared" si="301"/>
        <v>177.08695652173913</v>
      </c>
      <c r="P3255" s="7" t="str">
        <f t="shared" si="302"/>
        <v>theater</v>
      </c>
      <c r="Q3255" s="7" t="str">
        <f t="shared" si="303"/>
        <v>plays</v>
      </c>
      <c r="R3255" t="s">
        <v>8271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300"/>
        <v>1.012576923076923</v>
      </c>
      <c r="O3256" s="7">
        <f t="shared" si="301"/>
        <v>70.771505376344081</v>
      </c>
      <c r="P3256" s="7" t="str">
        <f t="shared" si="302"/>
        <v>theater</v>
      </c>
      <c r="Q3256" s="7" t="str">
        <f t="shared" si="303"/>
        <v>plays</v>
      </c>
      <c r="R3256" t="s">
        <v>8271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300"/>
        <v>1.75</v>
      </c>
      <c r="O3257" s="7">
        <f t="shared" si="301"/>
        <v>29.166666666666668</v>
      </c>
      <c r="P3257" s="7" t="str">
        <f t="shared" si="302"/>
        <v>theater</v>
      </c>
      <c r="Q3257" s="7" t="str">
        <f t="shared" si="303"/>
        <v>plays</v>
      </c>
      <c r="R3257" t="s">
        <v>8271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300"/>
        <v>1.2806</v>
      </c>
      <c r="O3258" s="7">
        <f t="shared" si="301"/>
        <v>72.76136363636364</v>
      </c>
      <c r="P3258" s="7" t="str">
        <f t="shared" si="302"/>
        <v>theater</v>
      </c>
      <c r="Q3258" s="7" t="str">
        <f t="shared" si="303"/>
        <v>plays</v>
      </c>
      <c r="R3258" t="s">
        <v>8271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300"/>
        <v>1.0629949999999999</v>
      </c>
      <c r="O3259" s="7">
        <f t="shared" si="301"/>
        <v>51.853414634146333</v>
      </c>
      <c r="P3259" s="7" t="str">
        <f t="shared" si="302"/>
        <v>theater</v>
      </c>
      <c r="Q3259" s="7" t="str">
        <f t="shared" si="303"/>
        <v>plays</v>
      </c>
      <c r="R3259" t="s">
        <v>8271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300"/>
        <v>1.052142857142857</v>
      </c>
      <c r="O3260" s="7">
        <f t="shared" si="301"/>
        <v>98.2</v>
      </c>
      <c r="P3260" s="7" t="str">
        <f t="shared" si="302"/>
        <v>theater</v>
      </c>
      <c r="Q3260" s="7" t="str">
        <f t="shared" si="303"/>
        <v>plays</v>
      </c>
      <c r="R3260" t="s">
        <v>8271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300"/>
        <v>1.0616782608695652</v>
      </c>
      <c r="O3261" s="7">
        <f t="shared" si="301"/>
        <v>251.7381443298969</v>
      </c>
      <c r="P3261" s="7" t="str">
        <f t="shared" si="302"/>
        <v>theater</v>
      </c>
      <c r="Q3261" s="7" t="str">
        <f t="shared" si="303"/>
        <v>plays</v>
      </c>
      <c r="R3261" t="s">
        <v>8271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300"/>
        <v>1.0924</v>
      </c>
      <c r="O3262" s="7">
        <f t="shared" si="301"/>
        <v>74.821917808219183</v>
      </c>
      <c r="P3262" s="7" t="str">
        <f t="shared" si="302"/>
        <v>theater</v>
      </c>
      <c r="Q3262" s="7" t="str">
        <f t="shared" si="303"/>
        <v>plays</v>
      </c>
      <c r="R3262" t="s">
        <v>8271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300"/>
        <v>1.0045454545454546</v>
      </c>
      <c r="O3263" s="7">
        <f t="shared" si="301"/>
        <v>67.65306122448979</v>
      </c>
      <c r="P3263" s="7" t="str">
        <f t="shared" si="302"/>
        <v>theater</v>
      </c>
      <c r="Q3263" s="7" t="str">
        <f t="shared" si="303"/>
        <v>plays</v>
      </c>
      <c r="R3263" t="s">
        <v>8271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300"/>
        <v>1.0304098360655738</v>
      </c>
      <c r="O3264" s="7">
        <f t="shared" si="301"/>
        <v>93.81343283582089</v>
      </c>
      <c r="P3264" s="7" t="str">
        <f t="shared" si="302"/>
        <v>theater</v>
      </c>
      <c r="Q3264" s="7" t="str">
        <f t="shared" si="303"/>
        <v>plays</v>
      </c>
      <c r="R3264" t="s">
        <v>8271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300"/>
        <v>1.121664</v>
      </c>
      <c r="O3265" s="7">
        <f t="shared" si="301"/>
        <v>41.237647058823526</v>
      </c>
      <c r="P3265" s="7" t="str">
        <f t="shared" si="302"/>
        <v>theater</v>
      </c>
      <c r="Q3265" s="7" t="str">
        <f t="shared" si="303"/>
        <v>plays</v>
      </c>
      <c r="R3265" t="s">
        <v>8271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ref="N3266:N3329" si="306">E3266/D3266</f>
        <v>1.03</v>
      </c>
      <c r="O3266" s="7">
        <f t="shared" ref="O3266:O3329" si="307">E3266/L3266</f>
        <v>52.551020408163268</v>
      </c>
      <c r="P3266" s="7" t="str">
        <f t="shared" si="302"/>
        <v>theater</v>
      </c>
      <c r="Q3266" s="7" t="str">
        <f t="shared" si="303"/>
        <v>plays</v>
      </c>
      <c r="R3266" t="s">
        <v>8271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si="306"/>
        <v>1.64</v>
      </c>
      <c r="O3267" s="7">
        <f t="shared" si="307"/>
        <v>70.285714285714292</v>
      </c>
      <c r="P3267" s="7" t="str">
        <f t="shared" ref="P3267:P3330" si="308">LEFT(R3267, SEARCH("/",R3267)-1)</f>
        <v>theater</v>
      </c>
      <c r="Q3267" s="7" t="str">
        <f t="shared" ref="Q3267:Q3330" si="309">RIGHT(R3267,LEN(R3267)-SEARCH("/",R3267))</f>
        <v>plays</v>
      </c>
      <c r="R3267" t="s">
        <v>8271</v>
      </c>
      <c r="S3267" s="13">
        <f t="shared" ref="S3267:S3330" si="310">J3267/(60*60*24)+DATE(1970,1,1)</f>
        <v>42311.711979166663</v>
      </c>
      <c r="T3267" s="13">
        <f t="shared" ref="T3267:T3330" si="311">I3267/(60*60*24)+DATE(1970,1,1)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306"/>
        <v>1.3128333333333333</v>
      </c>
      <c r="O3268" s="7">
        <f t="shared" si="307"/>
        <v>48.325153374233132</v>
      </c>
      <c r="P3268" s="7" t="str">
        <f t="shared" si="308"/>
        <v>theater</v>
      </c>
      <c r="Q3268" s="7" t="str">
        <f t="shared" si="309"/>
        <v>plays</v>
      </c>
      <c r="R3268" t="s">
        <v>8271</v>
      </c>
      <c r="S3268" s="13">
        <f t="shared" si="310"/>
        <v>42136.536134259259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306"/>
        <v>1.0209999999999999</v>
      </c>
      <c r="O3269" s="7">
        <f t="shared" si="307"/>
        <v>53.177083333333336</v>
      </c>
      <c r="P3269" s="7" t="str">
        <f t="shared" si="308"/>
        <v>theater</v>
      </c>
      <c r="Q3269" s="7" t="str">
        <f t="shared" si="309"/>
        <v>plays</v>
      </c>
      <c r="R3269" t="s">
        <v>8271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306"/>
        <v>1.28</v>
      </c>
      <c r="O3270" s="7">
        <f t="shared" si="307"/>
        <v>60.952380952380949</v>
      </c>
      <c r="P3270" s="7" t="str">
        <f t="shared" si="308"/>
        <v>theater</v>
      </c>
      <c r="Q3270" s="7" t="str">
        <f t="shared" si="309"/>
        <v>plays</v>
      </c>
      <c r="R3270" t="s">
        <v>8271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306"/>
        <v>1.0149999999999999</v>
      </c>
      <c r="O3271" s="7">
        <f t="shared" si="307"/>
        <v>116</v>
      </c>
      <c r="P3271" s="7" t="str">
        <f t="shared" si="308"/>
        <v>theater</v>
      </c>
      <c r="Q3271" s="7" t="str">
        <f t="shared" si="309"/>
        <v>plays</v>
      </c>
      <c r="R3271" t="s">
        <v>8271</v>
      </c>
      <c r="S3271" s="13">
        <f t="shared" si="310"/>
        <v>42137.395798611113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306"/>
        <v>1.0166666666666666</v>
      </c>
      <c r="O3272" s="7">
        <f t="shared" si="307"/>
        <v>61</v>
      </c>
      <c r="P3272" s="7" t="str">
        <f t="shared" si="308"/>
        <v>theater</v>
      </c>
      <c r="Q3272" s="7" t="str">
        <f t="shared" si="309"/>
        <v>plays</v>
      </c>
      <c r="R3272" t="s">
        <v>8271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306"/>
        <v>1.3</v>
      </c>
      <c r="O3273" s="7">
        <f t="shared" si="307"/>
        <v>38.235294117647058</v>
      </c>
      <c r="P3273" s="7" t="str">
        <f t="shared" si="308"/>
        <v>theater</v>
      </c>
      <c r="Q3273" s="7" t="str">
        <f t="shared" si="309"/>
        <v>plays</v>
      </c>
      <c r="R3273" t="s">
        <v>8271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306"/>
        <v>1.5443</v>
      </c>
      <c r="O3274" s="7">
        <f t="shared" si="307"/>
        <v>106.50344827586207</v>
      </c>
      <c r="P3274" s="7" t="str">
        <f t="shared" si="308"/>
        <v>theater</v>
      </c>
      <c r="Q3274" s="7" t="str">
        <f t="shared" si="309"/>
        <v>plays</v>
      </c>
      <c r="R3274" t="s">
        <v>8271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306"/>
        <v>1.0740000000000001</v>
      </c>
      <c r="O3275" s="7">
        <f t="shared" si="307"/>
        <v>204.57142857142858</v>
      </c>
      <c r="P3275" s="7" t="str">
        <f t="shared" si="308"/>
        <v>theater</v>
      </c>
      <c r="Q3275" s="7" t="str">
        <f t="shared" si="309"/>
        <v>plays</v>
      </c>
      <c r="R3275" t="s">
        <v>8271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306"/>
        <v>1.0132258064516129</v>
      </c>
      <c r="O3276" s="7">
        <f t="shared" si="307"/>
        <v>54.912587412587413</v>
      </c>
      <c r="P3276" s="7" t="str">
        <f t="shared" si="308"/>
        <v>theater</v>
      </c>
      <c r="Q3276" s="7" t="str">
        <f t="shared" si="309"/>
        <v>plays</v>
      </c>
      <c r="R3276" t="s">
        <v>8271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306"/>
        <v>1.0027777777777778</v>
      </c>
      <c r="O3277" s="7">
        <f t="shared" si="307"/>
        <v>150.41666666666666</v>
      </c>
      <c r="P3277" s="7" t="str">
        <f t="shared" si="308"/>
        <v>theater</v>
      </c>
      <c r="Q3277" s="7" t="str">
        <f t="shared" si="309"/>
        <v>plays</v>
      </c>
      <c r="R3277" t="s">
        <v>8271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306"/>
        <v>1.1684444444444444</v>
      </c>
      <c r="O3278" s="7">
        <f t="shared" si="307"/>
        <v>52.58</v>
      </c>
      <c r="P3278" s="7" t="str">
        <f t="shared" si="308"/>
        <v>theater</v>
      </c>
      <c r="Q3278" s="7" t="str">
        <f t="shared" si="309"/>
        <v>plays</v>
      </c>
      <c r="R3278" t="s">
        <v>8271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306"/>
        <v>1.0860000000000001</v>
      </c>
      <c r="O3279" s="7">
        <f t="shared" si="307"/>
        <v>54.3</v>
      </c>
      <c r="P3279" s="7" t="str">
        <f t="shared" si="308"/>
        <v>theater</v>
      </c>
      <c r="Q3279" s="7" t="str">
        <f t="shared" si="309"/>
        <v>plays</v>
      </c>
      <c r="R3279" t="s">
        <v>8271</v>
      </c>
      <c r="S3279" s="13">
        <f t="shared" si="310"/>
        <v>41931.682939814811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306"/>
        <v>1.034</v>
      </c>
      <c r="O3280" s="7">
        <f t="shared" si="307"/>
        <v>76.029411764705884</v>
      </c>
      <c r="P3280" s="7" t="str">
        <f t="shared" si="308"/>
        <v>theater</v>
      </c>
      <c r="Q3280" s="7" t="str">
        <f t="shared" si="309"/>
        <v>plays</v>
      </c>
      <c r="R3280" t="s">
        <v>8271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306"/>
        <v>1.1427586206896552</v>
      </c>
      <c r="O3281" s="7">
        <f t="shared" si="307"/>
        <v>105.2063492063492</v>
      </c>
      <c r="P3281" s="7" t="str">
        <f t="shared" si="308"/>
        <v>theater</v>
      </c>
      <c r="Q3281" s="7" t="str">
        <f t="shared" si="309"/>
        <v>plays</v>
      </c>
      <c r="R3281" t="s">
        <v>8271</v>
      </c>
      <c r="S3281" s="13">
        <f t="shared" si="310"/>
        <v>42431.102534722224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306"/>
        <v>1.03</v>
      </c>
      <c r="O3282" s="7">
        <f t="shared" si="307"/>
        <v>68.666666666666671</v>
      </c>
      <c r="P3282" s="7" t="str">
        <f t="shared" si="308"/>
        <v>theater</v>
      </c>
      <c r="Q3282" s="7" t="str">
        <f t="shared" si="309"/>
        <v>plays</v>
      </c>
      <c r="R3282" t="s">
        <v>8271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306"/>
        <v>1.216</v>
      </c>
      <c r="O3283" s="7">
        <f t="shared" si="307"/>
        <v>129.36170212765958</v>
      </c>
      <c r="P3283" s="7" t="str">
        <f t="shared" si="308"/>
        <v>theater</v>
      </c>
      <c r="Q3283" s="7" t="str">
        <f t="shared" si="309"/>
        <v>plays</v>
      </c>
      <c r="R3283" t="s">
        <v>8271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306"/>
        <v>1.026467741935484</v>
      </c>
      <c r="O3284" s="7">
        <f t="shared" si="307"/>
        <v>134.26371308016877</v>
      </c>
      <c r="P3284" s="7" t="str">
        <f t="shared" si="308"/>
        <v>theater</v>
      </c>
      <c r="Q3284" s="7" t="str">
        <f t="shared" si="309"/>
        <v>plays</v>
      </c>
      <c r="R3284" t="s">
        <v>8271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306"/>
        <v>1.0475000000000001</v>
      </c>
      <c r="O3285" s="7">
        <f t="shared" si="307"/>
        <v>17.829787234042552</v>
      </c>
      <c r="P3285" s="7" t="str">
        <f t="shared" si="308"/>
        <v>theater</v>
      </c>
      <c r="Q3285" s="7" t="str">
        <f t="shared" si="309"/>
        <v>plays</v>
      </c>
      <c r="R3285" t="s">
        <v>8271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306"/>
        <v>1.016</v>
      </c>
      <c r="O3286" s="7">
        <f t="shared" si="307"/>
        <v>203.2</v>
      </c>
      <c r="P3286" s="7" t="str">
        <f t="shared" si="308"/>
        <v>theater</v>
      </c>
      <c r="Q3286" s="7" t="str">
        <f t="shared" si="309"/>
        <v>plays</v>
      </c>
      <c r="R3286" t="s">
        <v>8271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306"/>
        <v>1.1210242048409682</v>
      </c>
      <c r="O3287" s="7">
        <f t="shared" si="307"/>
        <v>69.18518518518519</v>
      </c>
      <c r="P3287" s="7" t="str">
        <f t="shared" si="308"/>
        <v>theater</v>
      </c>
      <c r="Q3287" s="7" t="str">
        <f t="shared" si="309"/>
        <v>plays</v>
      </c>
      <c r="R3287" t="s">
        <v>8271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306"/>
        <v>1.0176666666666667</v>
      </c>
      <c r="O3288" s="7">
        <f t="shared" si="307"/>
        <v>125.12295081967213</v>
      </c>
      <c r="P3288" s="7" t="str">
        <f t="shared" si="308"/>
        <v>theater</v>
      </c>
      <c r="Q3288" s="7" t="str">
        <f t="shared" si="309"/>
        <v>plays</v>
      </c>
      <c r="R3288" t="s">
        <v>8271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306"/>
        <v>1</v>
      </c>
      <c r="O3289" s="7">
        <f t="shared" si="307"/>
        <v>73.529411764705884</v>
      </c>
      <c r="P3289" s="7" t="str">
        <f t="shared" si="308"/>
        <v>theater</v>
      </c>
      <c r="Q3289" s="7" t="str">
        <f t="shared" si="309"/>
        <v>plays</v>
      </c>
      <c r="R3289" t="s">
        <v>8271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306"/>
        <v>1.0026489999999999</v>
      </c>
      <c r="O3290" s="7">
        <f t="shared" si="307"/>
        <v>48.437149758454105</v>
      </c>
      <c r="P3290" s="7" t="str">
        <f t="shared" si="308"/>
        <v>theater</v>
      </c>
      <c r="Q3290" s="7" t="str">
        <f t="shared" si="309"/>
        <v>plays</v>
      </c>
      <c r="R3290" t="s">
        <v>8271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306"/>
        <v>1.3304200000000002</v>
      </c>
      <c r="O3291" s="7">
        <f t="shared" si="307"/>
        <v>26.608400000000003</v>
      </c>
      <c r="P3291" s="7" t="str">
        <f t="shared" si="308"/>
        <v>theater</v>
      </c>
      <c r="Q3291" s="7" t="str">
        <f t="shared" si="309"/>
        <v>plays</v>
      </c>
      <c r="R3291" t="s">
        <v>8271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306"/>
        <v>1.212</v>
      </c>
      <c r="O3292" s="7">
        <f t="shared" si="307"/>
        <v>33.666666666666664</v>
      </c>
      <c r="P3292" s="7" t="str">
        <f t="shared" si="308"/>
        <v>theater</v>
      </c>
      <c r="Q3292" s="7" t="str">
        <f t="shared" si="309"/>
        <v>plays</v>
      </c>
      <c r="R3292" t="s">
        <v>8271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306"/>
        <v>1.1399999999999999</v>
      </c>
      <c r="O3293" s="7">
        <f t="shared" si="307"/>
        <v>40.714285714285715</v>
      </c>
      <c r="P3293" s="7" t="str">
        <f t="shared" si="308"/>
        <v>theater</v>
      </c>
      <c r="Q3293" s="7" t="str">
        <f t="shared" si="309"/>
        <v>plays</v>
      </c>
      <c r="R3293" t="s">
        <v>8271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306"/>
        <v>2.8613861386138613</v>
      </c>
      <c r="O3294" s="7">
        <f t="shared" si="307"/>
        <v>19.266666666666666</v>
      </c>
      <c r="P3294" s="7" t="str">
        <f t="shared" si="308"/>
        <v>theater</v>
      </c>
      <c r="Q3294" s="7" t="str">
        <f t="shared" si="309"/>
        <v>plays</v>
      </c>
      <c r="R3294" t="s">
        <v>8271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306"/>
        <v>1.7044444444444444</v>
      </c>
      <c r="O3295" s="7">
        <f t="shared" si="307"/>
        <v>84.285714285714292</v>
      </c>
      <c r="P3295" s="7" t="str">
        <f t="shared" si="308"/>
        <v>theater</v>
      </c>
      <c r="Q3295" s="7" t="str">
        <f t="shared" si="309"/>
        <v>plays</v>
      </c>
      <c r="R3295" t="s">
        <v>8271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306"/>
        <v>1.1833333333333333</v>
      </c>
      <c r="O3296" s="7">
        <f t="shared" si="307"/>
        <v>29.583333333333332</v>
      </c>
      <c r="P3296" s="7" t="str">
        <f t="shared" si="308"/>
        <v>theater</v>
      </c>
      <c r="Q3296" s="7" t="str">
        <f t="shared" si="309"/>
        <v>plays</v>
      </c>
      <c r="R3296" t="s">
        <v>8271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306"/>
        <v>1.0285857142857142</v>
      </c>
      <c r="O3297" s="7">
        <f t="shared" si="307"/>
        <v>26.667037037037037</v>
      </c>
      <c r="P3297" s="7" t="str">
        <f t="shared" si="308"/>
        <v>theater</v>
      </c>
      <c r="Q3297" s="7" t="str">
        <f t="shared" si="309"/>
        <v>plays</v>
      </c>
      <c r="R3297" t="s">
        <v>8271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306"/>
        <v>1.4406666666666668</v>
      </c>
      <c r="O3298" s="7">
        <f t="shared" si="307"/>
        <v>45.978723404255319</v>
      </c>
      <c r="P3298" s="7" t="str">
        <f t="shared" si="308"/>
        <v>theater</v>
      </c>
      <c r="Q3298" s="7" t="str">
        <f t="shared" si="309"/>
        <v>plays</v>
      </c>
      <c r="R3298" t="s">
        <v>8271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306"/>
        <v>1.0007272727272727</v>
      </c>
      <c r="O3299" s="7">
        <f t="shared" si="307"/>
        <v>125.09090909090909</v>
      </c>
      <c r="P3299" s="7" t="str">
        <f t="shared" si="308"/>
        <v>theater</v>
      </c>
      <c r="Q3299" s="7" t="str">
        <f t="shared" si="309"/>
        <v>plays</v>
      </c>
      <c r="R3299" t="s">
        <v>8271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306"/>
        <v>1.0173000000000001</v>
      </c>
      <c r="O3300" s="7">
        <f t="shared" si="307"/>
        <v>141.29166666666666</v>
      </c>
      <c r="P3300" s="7" t="str">
        <f t="shared" si="308"/>
        <v>theater</v>
      </c>
      <c r="Q3300" s="7" t="str">
        <f t="shared" si="309"/>
        <v>plays</v>
      </c>
      <c r="R3300" t="s">
        <v>8271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306"/>
        <v>1.1619999999999999</v>
      </c>
      <c r="O3301" s="7">
        <f t="shared" si="307"/>
        <v>55.333333333333336</v>
      </c>
      <c r="P3301" s="7" t="str">
        <f t="shared" si="308"/>
        <v>theater</v>
      </c>
      <c r="Q3301" s="7" t="str">
        <f t="shared" si="309"/>
        <v>plays</v>
      </c>
      <c r="R3301" t="s">
        <v>8271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306"/>
        <v>1.3616666666666666</v>
      </c>
      <c r="O3302" s="7">
        <f t="shared" si="307"/>
        <v>46.420454545454547</v>
      </c>
      <c r="P3302" s="7" t="str">
        <f t="shared" si="308"/>
        <v>theater</v>
      </c>
      <c r="Q3302" s="7" t="str">
        <f t="shared" si="309"/>
        <v>plays</v>
      </c>
      <c r="R3302" t="s">
        <v>8271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306"/>
        <v>1.3346666666666667</v>
      </c>
      <c r="O3303" s="7">
        <f t="shared" si="307"/>
        <v>57.2</v>
      </c>
      <c r="P3303" s="7" t="str">
        <f t="shared" si="308"/>
        <v>theater</v>
      </c>
      <c r="Q3303" s="7" t="str">
        <f t="shared" si="309"/>
        <v>plays</v>
      </c>
      <c r="R3303" t="s">
        <v>8271</v>
      </c>
      <c r="S3303" s="13">
        <f t="shared" si="310"/>
        <v>42538.735833333332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306"/>
        <v>1.0339285714285715</v>
      </c>
      <c r="O3304" s="7">
        <f t="shared" si="307"/>
        <v>173.7</v>
      </c>
      <c r="P3304" s="7" t="str">
        <f t="shared" si="308"/>
        <v>theater</v>
      </c>
      <c r="Q3304" s="7" t="str">
        <f t="shared" si="309"/>
        <v>plays</v>
      </c>
      <c r="R3304" t="s">
        <v>8271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306"/>
        <v>1.1588888888888889</v>
      </c>
      <c r="O3305" s="7">
        <f t="shared" si="307"/>
        <v>59.6</v>
      </c>
      <c r="P3305" s="7" t="str">
        <f t="shared" si="308"/>
        <v>theater</v>
      </c>
      <c r="Q3305" s="7" t="str">
        <f t="shared" si="309"/>
        <v>plays</v>
      </c>
      <c r="R3305" t="s">
        <v>8271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306"/>
        <v>1.0451666666666666</v>
      </c>
      <c r="O3306" s="7">
        <f t="shared" si="307"/>
        <v>89.585714285714289</v>
      </c>
      <c r="P3306" s="7" t="str">
        <f t="shared" si="308"/>
        <v>theater</v>
      </c>
      <c r="Q3306" s="7" t="str">
        <f t="shared" si="309"/>
        <v>plays</v>
      </c>
      <c r="R3306" t="s">
        <v>8271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306"/>
        <v>1.0202500000000001</v>
      </c>
      <c r="O3307" s="7">
        <f t="shared" si="307"/>
        <v>204.05</v>
      </c>
      <c r="P3307" s="7" t="str">
        <f t="shared" si="308"/>
        <v>theater</v>
      </c>
      <c r="Q3307" s="7" t="str">
        <f t="shared" si="309"/>
        <v>plays</v>
      </c>
      <c r="R3307" t="s">
        <v>8271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306"/>
        <v>1.7533333333333334</v>
      </c>
      <c r="O3308" s="7">
        <f t="shared" si="307"/>
        <v>48.703703703703702</v>
      </c>
      <c r="P3308" s="7" t="str">
        <f t="shared" si="308"/>
        <v>theater</v>
      </c>
      <c r="Q3308" s="7" t="str">
        <f t="shared" si="309"/>
        <v>plays</v>
      </c>
      <c r="R3308" t="s">
        <v>8271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306"/>
        <v>1.0668</v>
      </c>
      <c r="O3309" s="7">
        <f t="shared" si="307"/>
        <v>53.339999999999996</v>
      </c>
      <c r="P3309" s="7" t="str">
        <f t="shared" si="308"/>
        <v>theater</v>
      </c>
      <c r="Q3309" s="7" t="str">
        <f t="shared" si="309"/>
        <v>plays</v>
      </c>
      <c r="R3309" t="s">
        <v>8271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306"/>
        <v>1.2228571428571429</v>
      </c>
      <c r="O3310" s="7">
        <f t="shared" si="307"/>
        <v>75.087719298245617</v>
      </c>
      <c r="P3310" s="7" t="str">
        <f t="shared" si="308"/>
        <v>theater</v>
      </c>
      <c r="Q3310" s="7" t="str">
        <f t="shared" si="309"/>
        <v>plays</v>
      </c>
      <c r="R3310" t="s">
        <v>8271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306"/>
        <v>1.5942857142857143</v>
      </c>
      <c r="O3311" s="7">
        <f t="shared" si="307"/>
        <v>18</v>
      </c>
      <c r="P3311" s="7" t="str">
        <f t="shared" si="308"/>
        <v>theater</v>
      </c>
      <c r="Q3311" s="7" t="str">
        <f t="shared" si="309"/>
        <v>plays</v>
      </c>
      <c r="R3311" t="s">
        <v>8271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306"/>
        <v>1.0007692307692309</v>
      </c>
      <c r="O3312" s="7">
        <f t="shared" si="307"/>
        <v>209.83870967741936</v>
      </c>
      <c r="P3312" s="7" t="str">
        <f t="shared" si="308"/>
        <v>theater</v>
      </c>
      <c r="Q3312" s="7" t="str">
        <f t="shared" si="309"/>
        <v>plays</v>
      </c>
      <c r="R3312" t="s">
        <v>8271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306"/>
        <v>1.0984</v>
      </c>
      <c r="O3313" s="7">
        <f t="shared" si="307"/>
        <v>61.022222222222226</v>
      </c>
      <c r="P3313" s="7" t="str">
        <f t="shared" si="308"/>
        <v>theater</v>
      </c>
      <c r="Q3313" s="7" t="str">
        <f t="shared" si="309"/>
        <v>plays</v>
      </c>
      <c r="R3313" t="s">
        <v>8271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306"/>
        <v>1.0004</v>
      </c>
      <c r="O3314" s="7">
        <f t="shared" si="307"/>
        <v>61</v>
      </c>
      <c r="P3314" s="7" t="str">
        <f t="shared" si="308"/>
        <v>theater</v>
      </c>
      <c r="Q3314" s="7" t="str">
        <f t="shared" si="309"/>
        <v>plays</v>
      </c>
      <c r="R3314" t="s">
        <v>8271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306"/>
        <v>1.1605000000000001</v>
      </c>
      <c r="O3315" s="7">
        <f t="shared" si="307"/>
        <v>80.034482758620683</v>
      </c>
      <c r="P3315" s="7" t="str">
        <f t="shared" si="308"/>
        <v>theater</v>
      </c>
      <c r="Q3315" s="7" t="str">
        <f t="shared" si="309"/>
        <v>plays</v>
      </c>
      <c r="R3315" t="s">
        <v>8271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306"/>
        <v>2.1074999999999999</v>
      </c>
      <c r="O3316" s="7">
        <f t="shared" si="307"/>
        <v>29.068965517241381</v>
      </c>
      <c r="P3316" s="7" t="str">
        <f t="shared" si="308"/>
        <v>theater</v>
      </c>
      <c r="Q3316" s="7" t="str">
        <f t="shared" si="309"/>
        <v>plays</v>
      </c>
      <c r="R3316" t="s">
        <v>8271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306"/>
        <v>1.1000000000000001</v>
      </c>
      <c r="O3317" s="7">
        <f t="shared" si="307"/>
        <v>49.438202247191015</v>
      </c>
      <c r="P3317" s="7" t="str">
        <f t="shared" si="308"/>
        <v>theater</v>
      </c>
      <c r="Q3317" s="7" t="str">
        <f t="shared" si="309"/>
        <v>plays</v>
      </c>
      <c r="R3317" t="s">
        <v>8271</v>
      </c>
      <c r="S3317" s="13">
        <f t="shared" si="310"/>
        <v>42466.303715277776</v>
      </c>
      <c r="T3317" s="13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306"/>
        <v>1.0008673425918038</v>
      </c>
      <c r="O3318" s="7">
        <f t="shared" si="307"/>
        <v>93.977440000000001</v>
      </c>
      <c r="P3318" s="7" t="str">
        <f t="shared" si="308"/>
        <v>theater</v>
      </c>
      <c r="Q3318" s="7" t="str">
        <f t="shared" si="309"/>
        <v>plays</v>
      </c>
      <c r="R3318" t="s">
        <v>8271</v>
      </c>
      <c r="S3318" s="13">
        <f t="shared" si="310"/>
        <v>41826.871238425927</v>
      </c>
      <c r="T3318" s="13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306"/>
        <v>1.0619047619047619</v>
      </c>
      <c r="O3319" s="7">
        <f t="shared" si="307"/>
        <v>61.944444444444443</v>
      </c>
      <c r="P3319" s="7" t="str">
        <f t="shared" si="308"/>
        <v>theater</v>
      </c>
      <c r="Q3319" s="7" t="str">
        <f t="shared" si="309"/>
        <v>plays</v>
      </c>
      <c r="R3319" t="s">
        <v>8271</v>
      </c>
      <c r="S3319" s="13">
        <f t="shared" si="310"/>
        <v>42499.039629629631</v>
      </c>
      <c r="T3319" s="13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306"/>
        <v>1.256</v>
      </c>
      <c r="O3320" s="7">
        <f t="shared" si="307"/>
        <v>78.5</v>
      </c>
      <c r="P3320" s="7" t="str">
        <f t="shared" si="308"/>
        <v>theater</v>
      </c>
      <c r="Q3320" s="7" t="str">
        <f t="shared" si="309"/>
        <v>plays</v>
      </c>
      <c r="R3320" t="s">
        <v>8271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306"/>
        <v>1.08</v>
      </c>
      <c r="O3321" s="7">
        <f t="shared" si="307"/>
        <v>33.75</v>
      </c>
      <c r="P3321" s="7" t="str">
        <f t="shared" si="308"/>
        <v>theater</v>
      </c>
      <c r="Q3321" s="7" t="str">
        <f t="shared" si="309"/>
        <v>plays</v>
      </c>
      <c r="R3321" t="s">
        <v>8271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306"/>
        <v>1.01</v>
      </c>
      <c r="O3322" s="7">
        <f t="shared" si="307"/>
        <v>66.44736842105263</v>
      </c>
      <c r="P3322" s="7" t="str">
        <f t="shared" si="308"/>
        <v>theater</v>
      </c>
      <c r="Q3322" s="7" t="str">
        <f t="shared" si="309"/>
        <v>plays</v>
      </c>
      <c r="R3322" t="s">
        <v>8271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306"/>
        <v>1.0740000000000001</v>
      </c>
      <c r="O3323" s="7">
        <f t="shared" si="307"/>
        <v>35.799999999999997</v>
      </c>
      <c r="P3323" s="7" t="str">
        <f t="shared" si="308"/>
        <v>theater</v>
      </c>
      <c r="Q3323" s="7" t="str">
        <f t="shared" si="309"/>
        <v>plays</v>
      </c>
      <c r="R3323" t="s">
        <v>8271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306"/>
        <v>1.0151515151515151</v>
      </c>
      <c r="O3324" s="7">
        <f t="shared" si="307"/>
        <v>145.65217391304347</v>
      </c>
      <c r="P3324" s="7" t="str">
        <f t="shared" si="308"/>
        <v>theater</v>
      </c>
      <c r="Q3324" s="7" t="str">
        <f t="shared" si="309"/>
        <v>plays</v>
      </c>
      <c r="R3324" t="s">
        <v>8271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306"/>
        <v>1.2589999999999999</v>
      </c>
      <c r="O3325" s="7">
        <f t="shared" si="307"/>
        <v>25.693877551020407</v>
      </c>
      <c r="P3325" s="7" t="str">
        <f t="shared" si="308"/>
        <v>theater</v>
      </c>
      <c r="Q3325" s="7" t="str">
        <f t="shared" si="309"/>
        <v>plays</v>
      </c>
      <c r="R3325" t="s">
        <v>8271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306"/>
        <v>1.0166666666666666</v>
      </c>
      <c r="O3326" s="7">
        <f t="shared" si="307"/>
        <v>152.5</v>
      </c>
      <c r="P3326" s="7" t="str">
        <f t="shared" si="308"/>
        <v>theater</v>
      </c>
      <c r="Q3326" s="7" t="str">
        <f t="shared" si="309"/>
        <v>plays</v>
      </c>
      <c r="R3326" t="s">
        <v>8271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306"/>
        <v>1.125</v>
      </c>
      <c r="O3327" s="7">
        <f t="shared" si="307"/>
        <v>30</v>
      </c>
      <c r="P3327" s="7" t="str">
        <f t="shared" si="308"/>
        <v>theater</v>
      </c>
      <c r="Q3327" s="7" t="str">
        <f t="shared" si="309"/>
        <v>plays</v>
      </c>
      <c r="R3327" t="s">
        <v>8271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306"/>
        <v>1.0137499999999999</v>
      </c>
      <c r="O3328" s="7">
        <f t="shared" si="307"/>
        <v>142.28070175438597</v>
      </c>
      <c r="P3328" s="7" t="str">
        <f t="shared" si="308"/>
        <v>theater</v>
      </c>
      <c r="Q3328" s="7" t="str">
        <f t="shared" si="309"/>
        <v>plays</v>
      </c>
      <c r="R3328" t="s">
        <v>8271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306"/>
        <v>1.0125</v>
      </c>
      <c r="O3329" s="7">
        <f t="shared" si="307"/>
        <v>24.545454545454547</v>
      </c>
      <c r="P3329" s="7" t="str">
        <f t="shared" si="308"/>
        <v>theater</v>
      </c>
      <c r="Q3329" s="7" t="str">
        <f t="shared" si="309"/>
        <v>plays</v>
      </c>
      <c r="R3329" t="s">
        <v>8271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ref="N3330:N3393" si="312">E3330/D3330</f>
        <v>1.4638888888888888</v>
      </c>
      <c r="O3330" s="7">
        <f t="shared" ref="O3330:O3393" si="313">E3330/L3330</f>
        <v>292.77777777777777</v>
      </c>
      <c r="P3330" s="7" t="str">
        <f t="shared" si="308"/>
        <v>theater</v>
      </c>
      <c r="Q3330" s="7" t="str">
        <f t="shared" si="309"/>
        <v>plays</v>
      </c>
      <c r="R3330" t="s">
        <v>8271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si="312"/>
        <v>1.1679999999999999</v>
      </c>
      <c r="O3331" s="7">
        <f t="shared" si="313"/>
        <v>44.92307692307692</v>
      </c>
      <c r="P3331" s="7" t="str">
        <f t="shared" ref="P3331:P3394" si="314">LEFT(R3331, SEARCH("/",R3331)-1)</f>
        <v>theater</v>
      </c>
      <c r="Q3331" s="7" t="str">
        <f t="shared" ref="Q3331:Q3394" si="315">RIGHT(R3331,LEN(R3331)-SEARCH("/",R3331))</f>
        <v>plays</v>
      </c>
      <c r="R3331" t="s">
        <v>8271</v>
      </c>
      <c r="S3331" s="13">
        <f t="shared" ref="S3331:S3394" si="316">J3331/(60*60*24)+DATE(1970,1,1)</f>
        <v>41837.323009259257</v>
      </c>
      <c r="T3331" s="13">
        <f t="shared" ref="T3331:T3394" si="317">I3331/(60*60*24)+DATE(1970,1,1)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312"/>
        <v>1.0626666666666666</v>
      </c>
      <c r="O3332" s="7">
        <f t="shared" si="313"/>
        <v>23.10144927536232</v>
      </c>
      <c r="P3332" s="7" t="str">
        <f t="shared" si="314"/>
        <v>theater</v>
      </c>
      <c r="Q3332" s="7" t="str">
        <f t="shared" si="315"/>
        <v>plays</v>
      </c>
      <c r="R3332" t="s">
        <v>8271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312"/>
        <v>1.0451999999999999</v>
      </c>
      <c r="O3333" s="7">
        <f t="shared" si="313"/>
        <v>80.400000000000006</v>
      </c>
      <c r="P3333" s="7" t="str">
        <f t="shared" si="314"/>
        <v>theater</v>
      </c>
      <c r="Q3333" s="7" t="str">
        <f t="shared" si="315"/>
        <v>plays</v>
      </c>
      <c r="R3333" t="s">
        <v>8271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312"/>
        <v>1</v>
      </c>
      <c r="O3334" s="7">
        <f t="shared" si="313"/>
        <v>72.289156626506028</v>
      </c>
      <c r="P3334" s="7" t="str">
        <f t="shared" si="314"/>
        <v>theater</v>
      </c>
      <c r="Q3334" s="7" t="str">
        <f t="shared" si="315"/>
        <v>plays</v>
      </c>
      <c r="R3334" t="s">
        <v>8271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312"/>
        <v>1.0457142857142858</v>
      </c>
      <c r="O3335" s="7">
        <f t="shared" si="313"/>
        <v>32.972972972972975</v>
      </c>
      <c r="P3335" s="7" t="str">
        <f t="shared" si="314"/>
        <v>theater</v>
      </c>
      <c r="Q3335" s="7" t="str">
        <f t="shared" si="315"/>
        <v>plays</v>
      </c>
      <c r="R3335" t="s">
        <v>8271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312"/>
        <v>1.3862051149573753</v>
      </c>
      <c r="O3336" s="7">
        <f t="shared" si="313"/>
        <v>116.65217391304348</v>
      </c>
      <c r="P3336" s="7" t="str">
        <f t="shared" si="314"/>
        <v>theater</v>
      </c>
      <c r="Q3336" s="7" t="str">
        <f t="shared" si="315"/>
        <v>plays</v>
      </c>
      <c r="R3336" t="s">
        <v>8271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312"/>
        <v>1.0032000000000001</v>
      </c>
      <c r="O3337" s="7">
        <f t="shared" si="313"/>
        <v>79.61904761904762</v>
      </c>
      <c r="P3337" s="7" t="str">
        <f t="shared" si="314"/>
        <v>theater</v>
      </c>
      <c r="Q3337" s="7" t="str">
        <f t="shared" si="315"/>
        <v>plays</v>
      </c>
      <c r="R3337" t="s">
        <v>8271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312"/>
        <v>1</v>
      </c>
      <c r="O3338" s="7">
        <f t="shared" si="313"/>
        <v>27.777777777777779</v>
      </c>
      <c r="P3338" s="7" t="str">
        <f t="shared" si="314"/>
        <v>theater</v>
      </c>
      <c r="Q3338" s="7" t="str">
        <f t="shared" si="315"/>
        <v>plays</v>
      </c>
      <c r="R3338" t="s">
        <v>8271</v>
      </c>
      <c r="S3338" s="13">
        <f t="shared" si="316"/>
        <v>42437.398680555554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312"/>
        <v>1.1020000000000001</v>
      </c>
      <c r="O3339" s="7">
        <f t="shared" si="313"/>
        <v>81.029411764705884</v>
      </c>
      <c r="P3339" s="7" t="str">
        <f t="shared" si="314"/>
        <v>theater</v>
      </c>
      <c r="Q3339" s="7" t="str">
        <f t="shared" si="315"/>
        <v>plays</v>
      </c>
      <c r="R3339" t="s">
        <v>8271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312"/>
        <v>1.0218</v>
      </c>
      <c r="O3340" s="7">
        <f t="shared" si="313"/>
        <v>136.84821428571428</v>
      </c>
      <c r="P3340" s="7" t="str">
        <f t="shared" si="314"/>
        <v>theater</v>
      </c>
      <c r="Q3340" s="7" t="str">
        <f t="shared" si="315"/>
        <v>plays</v>
      </c>
      <c r="R3340" t="s">
        <v>8271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312"/>
        <v>1.0435000000000001</v>
      </c>
      <c r="O3341" s="7">
        <f t="shared" si="313"/>
        <v>177.61702127659575</v>
      </c>
      <c r="P3341" s="7" t="str">
        <f t="shared" si="314"/>
        <v>theater</v>
      </c>
      <c r="Q3341" s="7" t="str">
        <f t="shared" si="315"/>
        <v>plays</v>
      </c>
      <c r="R3341" t="s">
        <v>8271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312"/>
        <v>1.3816666666666666</v>
      </c>
      <c r="O3342" s="7">
        <f t="shared" si="313"/>
        <v>109.07894736842105</v>
      </c>
      <c r="P3342" s="7" t="str">
        <f t="shared" si="314"/>
        <v>theater</v>
      </c>
      <c r="Q3342" s="7" t="str">
        <f t="shared" si="315"/>
        <v>plays</v>
      </c>
      <c r="R3342" t="s">
        <v>8271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312"/>
        <v>1</v>
      </c>
      <c r="O3343" s="7">
        <f t="shared" si="313"/>
        <v>119.64285714285714</v>
      </c>
      <c r="P3343" s="7" t="str">
        <f t="shared" si="314"/>
        <v>theater</v>
      </c>
      <c r="Q3343" s="7" t="str">
        <f t="shared" si="315"/>
        <v>plays</v>
      </c>
      <c r="R3343" t="s">
        <v>8271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312"/>
        <v>1.0166666666666666</v>
      </c>
      <c r="O3344" s="7">
        <f t="shared" si="313"/>
        <v>78.205128205128204</v>
      </c>
      <c r="P3344" s="7" t="str">
        <f t="shared" si="314"/>
        <v>theater</v>
      </c>
      <c r="Q3344" s="7" t="str">
        <f t="shared" si="315"/>
        <v>plays</v>
      </c>
      <c r="R3344" t="s">
        <v>8271</v>
      </c>
      <c r="S3344" s="13">
        <f t="shared" si="316"/>
        <v>42062.296412037038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312"/>
        <v>1.7142857142857142</v>
      </c>
      <c r="O3345" s="7">
        <f t="shared" si="313"/>
        <v>52.173913043478258</v>
      </c>
      <c r="P3345" s="7" t="str">
        <f t="shared" si="314"/>
        <v>theater</v>
      </c>
      <c r="Q3345" s="7" t="str">
        <f t="shared" si="315"/>
        <v>plays</v>
      </c>
      <c r="R3345" t="s">
        <v>8271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312"/>
        <v>1.0144444444444445</v>
      </c>
      <c r="O3346" s="7">
        <f t="shared" si="313"/>
        <v>114.125</v>
      </c>
      <c r="P3346" s="7" t="str">
        <f t="shared" si="314"/>
        <v>theater</v>
      </c>
      <c r="Q3346" s="7" t="str">
        <f t="shared" si="315"/>
        <v>plays</v>
      </c>
      <c r="R3346" t="s">
        <v>8271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312"/>
        <v>1.3</v>
      </c>
      <c r="O3347" s="7">
        <f t="shared" si="313"/>
        <v>50</v>
      </c>
      <c r="P3347" s="7" t="str">
        <f t="shared" si="314"/>
        <v>theater</v>
      </c>
      <c r="Q3347" s="7" t="str">
        <f t="shared" si="315"/>
        <v>plays</v>
      </c>
      <c r="R3347" t="s">
        <v>8271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312"/>
        <v>1.1000000000000001</v>
      </c>
      <c r="O3348" s="7">
        <f t="shared" si="313"/>
        <v>91.666666666666671</v>
      </c>
      <c r="P3348" s="7" t="str">
        <f t="shared" si="314"/>
        <v>theater</v>
      </c>
      <c r="Q3348" s="7" t="str">
        <f t="shared" si="315"/>
        <v>plays</v>
      </c>
      <c r="R3348" t="s">
        <v>8271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312"/>
        <v>1.1944999999999999</v>
      </c>
      <c r="O3349" s="7">
        <f t="shared" si="313"/>
        <v>108.59090909090909</v>
      </c>
      <c r="P3349" s="7" t="str">
        <f t="shared" si="314"/>
        <v>theater</v>
      </c>
      <c r="Q3349" s="7" t="str">
        <f t="shared" si="315"/>
        <v>plays</v>
      </c>
      <c r="R3349" t="s">
        <v>8271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312"/>
        <v>1.002909090909091</v>
      </c>
      <c r="O3350" s="7">
        <f t="shared" si="313"/>
        <v>69.822784810126578</v>
      </c>
      <c r="P3350" s="7" t="str">
        <f t="shared" si="314"/>
        <v>theater</v>
      </c>
      <c r="Q3350" s="7" t="str">
        <f t="shared" si="315"/>
        <v>plays</v>
      </c>
      <c r="R3350" t="s">
        <v>8271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312"/>
        <v>1.534</v>
      </c>
      <c r="O3351" s="7">
        <f t="shared" si="313"/>
        <v>109.57142857142857</v>
      </c>
      <c r="P3351" s="7" t="str">
        <f t="shared" si="314"/>
        <v>theater</v>
      </c>
      <c r="Q3351" s="7" t="str">
        <f t="shared" si="315"/>
        <v>plays</v>
      </c>
      <c r="R3351" t="s">
        <v>8271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312"/>
        <v>1.0442857142857143</v>
      </c>
      <c r="O3352" s="7">
        <f t="shared" si="313"/>
        <v>71.666666666666671</v>
      </c>
      <c r="P3352" s="7" t="str">
        <f t="shared" si="314"/>
        <v>theater</v>
      </c>
      <c r="Q3352" s="7" t="str">
        <f t="shared" si="315"/>
        <v>plays</v>
      </c>
      <c r="R3352" t="s">
        <v>8271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312"/>
        <v>1.0109999999999999</v>
      </c>
      <c r="O3353" s="7">
        <f t="shared" si="313"/>
        <v>93.611111111111114</v>
      </c>
      <c r="P3353" s="7" t="str">
        <f t="shared" si="314"/>
        <v>theater</v>
      </c>
      <c r="Q3353" s="7" t="str">
        <f t="shared" si="315"/>
        <v>plays</v>
      </c>
      <c r="R3353" t="s">
        <v>8271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312"/>
        <v>1.0751999999999999</v>
      </c>
      <c r="O3354" s="7">
        <f t="shared" si="313"/>
        <v>76.8</v>
      </c>
      <c r="P3354" s="7" t="str">
        <f t="shared" si="314"/>
        <v>theater</v>
      </c>
      <c r="Q3354" s="7" t="str">
        <f t="shared" si="315"/>
        <v>plays</v>
      </c>
      <c r="R3354" t="s">
        <v>8271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312"/>
        <v>3.15</v>
      </c>
      <c r="O3355" s="7">
        <f t="shared" si="313"/>
        <v>35.795454545454547</v>
      </c>
      <c r="P3355" s="7" t="str">
        <f t="shared" si="314"/>
        <v>theater</v>
      </c>
      <c r="Q3355" s="7" t="str">
        <f t="shared" si="315"/>
        <v>plays</v>
      </c>
      <c r="R3355" t="s">
        <v>8271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312"/>
        <v>1.0193333333333334</v>
      </c>
      <c r="O3356" s="7">
        <f t="shared" si="313"/>
        <v>55.6</v>
      </c>
      <c r="P3356" s="7" t="str">
        <f t="shared" si="314"/>
        <v>theater</v>
      </c>
      <c r="Q3356" s="7" t="str">
        <f t="shared" si="315"/>
        <v>plays</v>
      </c>
      <c r="R3356" t="s">
        <v>8271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312"/>
        <v>1.2628571428571429</v>
      </c>
      <c r="O3357" s="7">
        <f t="shared" si="313"/>
        <v>147.33333333333334</v>
      </c>
      <c r="P3357" s="7" t="str">
        <f t="shared" si="314"/>
        <v>theater</v>
      </c>
      <c r="Q3357" s="7" t="str">
        <f t="shared" si="315"/>
        <v>plays</v>
      </c>
      <c r="R3357" t="s">
        <v>8271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312"/>
        <v>1.014</v>
      </c>
      <c r="O3358" s="7">
        <f t="shared" si="313"/>
        <v>56.333333333333336</v>
      </c>
      <c r="P3358" s="7" t="str">
        <f t="shared" si="314"/>
        <v>theater</v>
      </c>
      <c r="Q3358" s="7" t="str">
        <f t="shared" si="315"/>
        <v>plays</v>
      </c>
      <c r="R3358" t="s">
        <v>8271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312"/>
        <v>1.01</v>
      </c>
      <c r="O3359" s="7">
        <f t="shared" si="313"/>
        <v>96.19047619047619</v>
      </c>
      <c r="P3359" s="7" t="str">
        <f t="shared" si="314"/>
        <v>theater</v>
      </c>
      <c r="Q3359" s="7" t="str">
        <f t="shared" si="315"/>
        <v>plays</v>
      </c>
      <c r="R3359" t="s">
        <v>8271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312"/>
        <v>1.0299</v>
      </c>
      <c r="O3360" s="7">
        <f t="shared" si="313"/>
        <v>63.574074074074076</v>
      </c>
      <c r="P3360" s="7" t="str">
        <f t="shared" si="314"/>
        <v>theater</v>
      </c>
      <c r="Q3360" s="7" t="str">
        <f t="shared" si="315"/>
        <v>plays</v>
      </c>
      <c r="R3360" t="s">
        <v>8271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312"/>
        <v>1.0625</v>
      </c>
      <c r="O3361" s="7">
        <f t="shared" si="313"/>
        <v>184.78260869565219</v>
      </c>
      <c r="P3361" s="7" t="str">
        <f t="shared" si="314"/>
        <v>theater</v>
      </c>
      <c r="Q3361" s="7" t="str">
        <f t="shared" si="315"/>
        <v>plays</v>
      </c>
      <c r="R3361" t="s">
        <v>8271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312"/>
        <v>1.0137777777777779</v>
      </c>
      <c r="O3362" s="7">
        <f t="shared" si="313"/>
        <v>126.72222222222223</v>
      </c>
      <c r="P3362" s="7" t="str">
        <f t="shared" si="314"/>
        <v>theater</v>
      </c>
      <c r="Q3362" s="7" t="str">
        <f t="shared" si="315"/>
        <v>plays</v>
      </c>
      <c r="R3362" t="s">
        <v>8271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312"/>
        <v>1.1346000000000001</v>
      </c>
      <c r="O3363" s="7">
        <f t="shared" si="313"/>
        <v>83.42647058823529</v>
      </c>
      <c r="P3363" s="7" t="str">
        <f t="shared" si="314"/>
        <v>theater</v>
      </c>
      <c r="Q3363" s="7" t="str">
        <f t="shared" si="315"/>
        <v>plays</v>
      </c>
      <c r="R3363" t="s">
        <v>8271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312"/>
        <v>2.1800000000000002</v>
      </c>
      <c r="O3364" s="7">
        <f t="shared" si="313"/>
        <v>54.5</v>
      </c>
      <c r="P3364" s="7" t="str">
        <f t="shared" si="314"/>
        <v>theater</v>
      </c>
      <c r="Q3364" s="7" t="str">
        <f t="shared" si="315"/>
        <v>plays</v>
      </c>
      <c r="R3364" t="s">
        <v>8271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312"/>
        <v>1.0141935483870967</v>
      </c>
      <c r="O3365" s="7">
        <f t="shared" si="313"/>
        <v>302.30769230769232</v>
      </c>
      <c r="P3365" s="7" t="str">
        <f t="shared" si="314"/>
        <v>theater</v>
      </c>
      <c r="Q3365" s="7" t="str">
        <f t="shared" si="315"/>
        <v>plays</v>
      </c>
      <c r="R3365" t="s">
        <v>8271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312"/>
        <v>1.0593333333333332</v>
      </c>
      <c r="O3366" s="7">
        <f t="shared" si="313"/>
        <v>44.138888888888886</v>
      </c>
      <c r="P3366" s="7" t="str">
        <f t="shared" si="314"/>
        <v>theater</v>
      </c>
      <c r="Q3366" s="7" t="str">
        <f t="shared" si="315"/>
        <v>plays</v>
      </c>
      <c r="R3366" t="s">
        <v>8271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312"/>
        <v>1.04</v>
      </c>
      <c r="O3367" s="7">
        <f t="shared" si="313"/>
        <v>866.66666666666663</v>
      </c>
      <c r="P3367" s="7" t="str">
        <f t="shared" si="314"/>
        <v>theater</v>
      </c>
      <c r="Q3367" s="7" t="str">
        <f t="shared" si="315"/>
        <v>plays</v>
      </c>
      <c r="R3367" t="s">
        <v>8271</v>
      </c>
      <c r="S3367" s="13">
        <f t="shared" si="316"/>
        <v>42321.101759259254</v>
      </c>
      <c r="T3367" s="13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312"/>
        <v>2.21</v>
      </c>
      <c r="O3368" s="7">
        <f t="shared" si="313"/>
        <v>61.388888888888886</v>
      </c>
      <c r="P3368" s="7" t="str">
        <f t="shared" si="314"/>
        <v>theater</v>
      </c>
      <c r="Q3368" s="7" t="str">
        <f t="shared" si="315"/>
        <v>plays</v>
      </c>
      <c r="R3368" t="s">
        <v>8271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312"/>
        <v>1.1866666666666668</v>
      </c>
      <c r="O3369" s="7">
        <f t="shared" si="313"/>
        <v>29.666666666666668</v>
      </c>
      <c r="P3369" s="7" t="str">
        <f t="shared" si="314"/>
        <v>theater</v>
      </c>
      <c r="Q3369" s="7" t="str">
        <f t="shared" si="315"/>
        <v>plays</v>
      </c>
      <c r="R3369" t="s">
        <v>8271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312"/>
        <v>1.046</v>
      </c>
      <c r="O3370" s="7">
        <f t="shared" si="313"/>
        <v>45.478260869565219</v>
      </c>
      <c r="P3370" s="7" t="str">
        <f t="shared" si="314"/>
        <v>theater</v>
      </c>
      <c r="Q3370" s="7" t="str">
        <f t="shared" si="315"/>
        <v>plays</v>
      </c>
      <c r="R3370" t="s">
        <v>8271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312"/>
        <v>1.0389999999999999</v>
      </c>
      <c r="O3371" s="7">
        <f t="shared" si="313"/>
        <v>96.203703703703709</v>
      </c>
      <c r="P3371" s="7" t="str">
        <f t="shared" si="314"/>
        <v>theater</v>
      </c>
      <c r="Q3371" s="7" t="str">
        <f t="shared" si="315"/>
        <v>plays</v>
      </c>
      <c r="R3371" t="s">
        <v>8271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312"/>
        <v>1.1773333333333333</v>
      </c>
      <c r="O3372" s="7">
        <f t="shared" si="313"/>
        <v>67.92307692307692</v>
      </c>
      <c r="P3372" s="7" t="str">
        <f t="shared" si="314"/>
        <v>theater</v>
      </c>
      <c r="Q3372" s="7" t="str">
        <f t="shared" si="315"/>
        <v>plays</v>
      </c>
      <c r="R3372" t="s">
        <v>8271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312"/>
        <v>1.385</v>
      </c>
      <c r="O3373" s="7">
        <f t="shared" si="313"/>
        <v>30.777777777777779</v>
      </c>
      <c r="P3373" s="7" t="str">
        <f t="shared" si="314"/>
        <v>theater</v>
      </c>
      <c r="Q3373" s="7" t="str">
        <f t="shared" si="315"/>
        <v>plays</v>
      </c>
      <c r="R3373" t="s">
        <v>8271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312"/>
        <v>1.0349999999999999</v>
      </c>
      <c r="O3374" s="7">
        <f t="shared" si="313"/>
        <v>38.333333333333336</v>
      </c>
      <c r="P3374" s="7" t="str">
        <f t="shared" si="314"/>
        <v>theater</v>
      </c>
      <c r="Q3374" s="7" t="str">
        <f t="shared" si="315"/>
        <v>plays</v>
      </c>
      <c r="R3374" t="s">
        <v>8271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312"/>
        <v>1.0024999999999999</v>
      </c>
      <c r="O3375" s="7">
        <f t="shared" si="313"/>
        <v>66.833333333333329</v>
      </c>
      <c r="P3375" s="7" t="str">
        <f t="shared" si="314"/>
        <v>theater</v>
      </c>
      <c r="Q3375" s="7" t="str">
        <f t="shared" si="315"/>
        <v>plays</v>
      </c>
      <c r="R3375" t="s">
        <v>8271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312"/>
        <v>1.0657142857142856</v>
      </c>
      <c r="O3376" s="7">
        <f t="shared" si="313"/>
        <v>71.730769230769226</v>
      </c>
      <c r="P3376" s="7" t="str">
        <f t="shared" si="314"/>
        <v>theater</v>
      </c>
      <c r="Q3376" s="7" t="str">
        <f t="shared" si="315"/>
        <v>plays</v>
      </c>
      <c r="R3376" t="s">
        <v>8271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312"/>
        <v>1</v>
      </c>
      <c r="O3377" s="7">
        <f t="shared" si="313"/>
        <v>176.47058823529412</v>
      </c>
      <c r="P3377" s="7" t="str">
        <f t="shared" si="314"/>
        <v>theater</v>
      </c>
      <c r="Q3377" s="7" t="str">
        <f t="shared" si="315"/>
        <v>plays</v>
      </c>
      <c r="R3377" t="s">
        <v>8271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312"/>
        <v>1.0001249999999999</v>
      </c>
      <c r="O3378" s="7">
        <f t="shared" si="313"/>
        <v>421.10526315789474</v>
      </c>
      <c r="P3378" s="7" t="str">
        <f t="shared" si="314"/>
        <v>theater</v>
      </c>
      <c r="Q3378" s="7" t="str">
        <f t="shared" si="315"/>
        <v>plays</v>
      </c>
      <c r="R3378" t="s">
        <v>8271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312"/>
        <v>1.0105</v>
      </c>
      <c r="O3379" s="7">
        <f t="shared" si="313"/>
        <v>104.98701298701299</v>
      </c>
      <c r="P3379" s="7" t="str">
        <f t="shared" si="314"/>
        <v>theater</v>
      </c>
      <c r="Q3379" s="7" t="str">
        <f t="shared" si="315"/>
        <v>plays</v>
      </c>
      <c r="R3379" t="s">
        <v>8271</v>
      </c>
      <c r="S3379" s="13">
        <f t="shared" si="316"/>
        <v>42053.732627314814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312"/>
        <v>1.0763636363636364</v>
      </c>
      <c r="O3380" s="7">
        <f t="shared" si="313"/>
        <v>28.19047619047619</v>
      </c>
      <c r="P3380" s="7" t="str">
        <f t="shared" si="314"/>
        <v>theater</v>
      </c>
      <c r="Q3380" s="7" t="str">
        <f t="shared" si="315"/>
        <v>plays</v>
      </c>
      <c r="R3380" t="s">
        <v>8271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312"/>
        <v>1.0365</v>
      </c>
      <c r="O3381" s="7">
        <f t="shared" si="313"/>
        <v>54.55263157894737</v>
      </c>
      <c r="P3381" s="7" t="str">
        <f t="shared" si="314"/>
        <v>theater</v>
      </c>
      <c r="Q3381" s="7" t="str">
        <f t="shared" si="315"/>
        <v>plays</v>
      </c>
      <c r="R3381" t="s">
        <v>8271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312"/>
        <v>1.0443333333333333</v>
      </c>
      <c r="O3382" s="7">
        <f t="shared" si="313"/>
        <v>111.89285714285714</v>
      </c>
      <c r="P3382" s="7" t="str">
        <f t="shared" si="314"/>
        <v>theater</v>
      </c>
      <c r="Q3382" s="7" t="str">
        <f t="shared" si="315"/>
        <v>plays</v>
      </c>
      <c r="R3382" t="s">
        <v>8271</v>
      </c>
      <c r="S3382" s="13">
        <f t="shared" si="316"/>
        <v>41937.953449074077</v>
      </c>
      <c r="T3382" s="13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312"/>
        <v>1.0225</v>
      </c>
      <c r="O3383" s="7">
        <f t="shared" si="313"/>
        <v>85.208333333333329</v>
      </c>
      <c r="P3383" s="7" t="str">
        <f t="shared" si="314"/>
        <v>theater</v>
      </c>
      <c r="Q3383" s="7" t="str">
        <f t="shared" si="315"/>
        <v>plays</v>
      </c>
      <c r="R3383" t="s">
        <v>8271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312"/>
        <v>1.0074285714285713</v>
      </c>
      <c r="O3384" s="7">
        <f t="shared" si="313"/>
        <v>76.652173913043484</v>
      </c>
      <c r="P3384" s="7" t="str">
        <f t="shared" si="314"/>
        <v>theater</v>
      </c>
      <c r="Q3384" s="7" t="str">
        <f t="shared" si="315"/>
        <v>plays</v>
      </c>
      <c r="R3384" t="s">
        <v>8271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312"/>
        <v>1.1171428571428572</v>
      </c>
      <c r="O3385" s="7">
        <f t="shared" si="313"/>
        <v>65.166666666666671</v>
      </c>
      <c r="P3385" s="7" t="str">
        <f t="shared" si="314"/>
        <v>theater</v>
      </c>
      <c r="Q3385" s="7" t="str">
        <f t="shared" si="315"/>
        <v>plays</v>
      </c>
      <c r="R3385" t="s">
        <v>8271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312"/>
        <v>1.0001100000000001</v>
      </c>
      <c r="O3386" s="7">
        <f t="shared" si="313"/>
        <v>93.760312499999998</v>
      </c>
      <c r="P3386" s="7" t="str">
        <f t="shared" si="314"/>
        <v>theater</v>
      </c>
      <c r="Q3386" s="7" t="str">
        <f t="shared" si="315"/>
        <v>plays</v>
      </c>
      <c r="R3386" t="s">
        <v>8271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312"/>
        <v>1</v>
      </c>
      <c r="O3387" s="7">
        <f t="shared" si="313"/>
        <v>133.33333333333334</v>
      </c>
      <c r="P3387" s="7" t="str">
        <f t="shared" si="314"/>
        <v>theater</v>
      </c>
      <c r="Q3387" s="7" t="str">
        <f t="shared" si="315"/>
        <v>plays</v>
      </c>
      <c r="R3387" t="s">
        <v>8271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312"/>
        <v>1.05</v>
      </c>
      <c r="O3388" s="7">
        <f t="shared" si="313"/>
        <v>51.219512195121951</v>
      </c>
      <c r="P3388" s="7" t="str">
        <f t="shared" si="314"/>
        <v>theater</v>
      </c>
      <c r="Q3388" s="7" t="str">
        <f t="shared" si="315"/>
        <v>plays</v>
      </c>
      <c r="R3388" t="s">
        <v>8271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312"/>
        <v>1.1686666666666667</v>
      </c>
      <c r="O3389" s="7">
        <f t="shared" si="313"/>
        <v>100.17142857142858</v>
      </c>
      <c r="P3389" s="7" t="str">
        <f t="shared" si="314"/>
        <v>theater</v>
      </c>
      <c r="Q3389" s="7" t="str">
        <f t="shared" si="315"/>
        <v>plays</v>
      </c>
      <c r="R3389" t="s">
        <v>8271</v>
      </c>
      <c r="S3389" s="13">
        <f t="shared" si="316"/>
        <v>41947.762592592597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312"/>
        <v>1.038</v>
      </c>
      <c r="O3390" s="7">
        <f t="shared" si="313"/>
        <v>34.6</v>
      </c>
      <c r="P3390" s="7" t="str">
        <f t="shared" si="314"/>
        <v>theater</v>
      </c>
      <c r="Q3390" s="7" t="str">
        <f t="shared" si="315"/>
        <v>plays</v>
      </c>
      <c r="R3390" t="s">
        <v>8271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312"/>
        <v>1.145</v>
      </c>
      <c r="O3391" s="7">
        <f t="shared" si="313"/>
        <v>184.67741935483872</v>
      </c>
      <c r="P3391" s="7" t="str">
        <f t="shared" si="314"/>
        <v>theater</v>
      </c>
      <c r="Q3391" s="7" t="str">
        <f t="shared" si="315"/>
        <v>plays</v>
      </c>
      <c r="R3391" t="s">
        <v>8271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312"/>
        <v>1.024</v>
      </c>
      <c r="O3392" s="7">
        <f t="shared" si="313"/>
        <v>69.818181818181813</v>
      </c>
      <c r="P3392" s="7" t="str">
        <f t="shared" si="314"/>
        <v>theater</v>
      </c>
      <c r="Q3392" s="7" t="str">
        <f t="shared" si="315"/>
        <v>plays</v>
      </c>
      <c r="R3392" t="s">
        <v>8271</v>
      </c>
      <c r="S3392" s="13">
        <f t="shared" si="316"/>
        <v>41815.774826388893</v>
      </c>
      <c r="T3392" s="13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312"/>
        <v>2.23</v>
      </c>
      <c r="O3393" s="7">
        <f t="shared" si="313"/>
        <v>61.944444444444443</v>
      </c>
      <c r="P3393" s="7" t="str">
        <f t="shared" si="314"/>
        <v>theater</v>
      </c>
      <c r="Q3393" s="7" t="str">
        <f t="shared" si="315"/>
        <v>plays</v>
      </c>
      <c r="R3393" t="s">
        <v>8271</v>
      </c>
      <c r="S3393" s="13">
        <f t="shared" si="316"/>
        <v>41830.545694444445</v>
      </c>
      <c r="T3393" s="13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ref="N3394:N3457" si="318">E3394/D3394</f>
        <v>1</v>
      </c>
      <c r="O3394" s="7">
        <f t="shared" ref="O3394:O3457" si="319">E3394/L3394</f>
        <v>41.666666666666664</v>
      </c>
      <c r="P3394" s="7" t="str">
        <f t="shared" si="314"/>
        <v>theater</v>
      </c>
      <c r="Q3394" s="7" t="str">
        <f t="shared" si="315"/>
        <v>plays</v>
      </c>
      <c r="R3394" t="s">
        <v>8271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si="318"/>
        <v>1.0580000000000001</v>
      </c>
      <c r="O3395" s="7">
        <f t="shared" si="319"/>
        <v>36.06818181818182</v>
      </c>
      <c r="P3395" s="7" t="str">
        <f t="shared" ref="P3395:P3458" si="320">LEFT(R3395, SEARCH("/",R3395)-1)</f>
        <v>theater</v>
      </c>
      <c r="Q3395" s="7" t="str">
        <f t="shared" ref="Q3395:Q3458" si="321">RIGHT(R3395,LEN(R3395)-SEARCH("/",R3395))</f>
        <v>plays</v>
      </c>
      <c r="R3395" t="s">
        <v>8271</v>
      </c>
      <c r="S3395" s="13">
        <f t="shared" ref="S3395:S3458" si="322">J3395/(60*60*24)+DATE(1970,1,1)</f>
        <v>41923.921643518523</v>
      </c>
      <c r="T3395" s="13">
        <f t="shared" ref="T3395:T3458" si="323">I3395/(60*60*24)+DATE(1970,1,1)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318"/>
        <v>1.4236363636363636</v>
      </c>
      <c r="O3396" s="7">
        <f t="shared" si="319"/>
        <v>29</v>
      </c>
      <c r="P3396" s="7" t="str">
        <f t="shared" si="320"/>
        <v>theater</v>
      </c>
      <c r="Q3396" s="7" t="str">
        <f t="shared" si="321"/>
        <v>plays</v>
      </c>
      <c r="R3396" t="s">
        <v>8271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318"/>
        <v>1.84</v>
      </c>
      <c r="O3397" s="7">
        <f t="shared" si="319"/>
        <v>24.210526315789473</v>
      </c>
      <c r="P3397" s="7" t="str">
        <f t="shared" si="320"/>
        <v>theater</v>
      </c>
      <c r="Q3397" s="7" t="str">
        <f t="shared" si="321"/>
        <v>plays</v>
      </c>
      <c r="R3397" t="s">
        <v>8271</v>
      </c>
      <c r="S3397" s="13">
        <f t="shared" si="322"/>
        <v>42140.712314814809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318"/>
        <v>1.0433333333333332</v>
      </c>
      <c r="O3398" s="7">
        <f t="shared" si="319"/>
        <v>55.892857142857146</v>
      </c>
      <c r="P3398" s="7" t="str">
        <f t="shared" si="320"/>
        <v>theater</v>
      </c>
      <c r="Q3398" s="7" t="str">
        <f t="shared" si="321"/>
        <v>plays</v>
      </c>
      <c r="R3398" t="s">
        <v>8271</v>
      </c>
      <c r="S3398" s="13">
        <f t="shared" si="322"/>
        <v>41764.446631944447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318"/>
        <v>1.1200000000000001</v>
      </c>
      <c r="O3399" s="7">
        <f t="shared" si="319"/>
        <v>11.666666666666666</v>
      </c>
      <c r="P3399" s="7" t="str">
        <f t="shared" si="320"/>
        <v>theater</v>
      </c>
      <c r="Q3399" s="7" t="str">
        <f t="shared" si="321"/>
        <v>plays</v>
      </c>
      <c r="R3399" t="s">
        <v>8271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318"/>
        <v>1.1107499999999999</v>
      </c>
      <c r="O3400" s="7">
        <f t="shared" si="319"/>
        <v>68.353846153846149</v>
      </c>
      <c r="P3400" s="7" t="str">
        <f t="shared" si="320"/>
        <v>theater</v>
      </c>
      <c r="Q3400" s="7" t="str">
        <f t="shared" si="321"/>
        <v>plays</v>
      </c>
      <c r="R3400" t="s">
        <v>8271</v>
      </c>
      <c r="S3400" s="13">
        <f t="shared" si="322"/>
        <v>41941.752037037033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318"/>
        <v>1.0375000000000001</v>
      </c>
      <c r="O3401" s="7">
        <f t="shared" si="319"/>
        <v>27.065217391304348</v>
      </c>
      <c r="P3401" s="7" t="str">
        <f t="shared" si="320"/>
        <v>theater</v>
      </c>
      <c r="Q3401" s="7" t="str">
        <f t="shared" si="321"/>
        <v>plays</v>
      </c>
      <c r="R3401" t="s">
        <v>8271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318"/>
        <v>1.0041</v>
      </c>
      <c r="O3402" s="7">
        <f t="shared" si="319"/>
        <v>118.12941176470588</v>
      </c>
      <c r="P3402" s="7" t="str">
        <f t="shared" si="320"/>
        <v>theater</v>
      </c>
      <c r="Q3402" s="7" t="str">
        <f t="shared" si="321"/>
        <v>plays</v>
      </c>
      <c r="R3402" t="s">
        <v>8271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318"/>
        <v>1.0186206896551724</v>
      </c>
      <c r="O3403" s="7">
        <f t="shared" si="319"/>
        <v>44.757575757575758</v>
      </c>
      <c r="P3403" s="7" t="str">
        <f t="shared" si="320"/>
        <v>theater</v>
      </c>
      <c r="Q3403" s="7" t="str">
        <f t="shared" si="321"/>
        <v>plays</v>
      </c>
      <c r="R3403" t="s">
        <v>8271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318"/>
        <v>1.0976666666666666</v>
      </c>
      <c r="O3404" s="7">
        <f t="shared" si="319"/>
        <v>99.787878787878782</v>
      </c>
      <c r="P3404" s="7" t="str">
        <f t="shared" si="320"/>
        <v>theater</v>
      </c>
      <c r="Q3404" s="7" t="str">
        <f t="shared" si="321"/>
        <v>plays</v>
      </c>
      <c r="R3404" t="s">
        <v>8271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318"/>
        <v>1</v>
      </c>
      <c r="O3405" s="7">
        <f t="shared" si="319"/>
        <v>117.64705882352941</v>
      </c>
      <c r="P3405" s="7" t="str">
        <f t="shared" si="320"/>
        <v>theater</v>
      </c>
      <c r="Q3405" s="7" t="str">
        <f t="shared" si="321"/>
        <v>plays</v>
      </c>
      <c r="R3405" t="s">
        <v>8271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318"/>
        <v>1.22</v>
      </c>
      <c r="O3406" s="7">
        <f t="shared" si="319"/>
        <v>203.33333333333334</v>
      </c>
      <c r="P3406" s="7" t="str">
        <f t="shared" si="320"/>
        <v>theater</v>
      </c>
      <c r="Q3406" s="7" t="str">
        <f t="shared" si="321"/>
        <v>plays</v>
      </c>
      <c r="R3406" t="s">
        <v>8271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318"/>
        <v>1.3757142857142857</v>
      </c>
      <c r="O3407" s="7">
        <f t="shared" si="319"/>
        <v>28.323529411764707</v>
      </c>
      <c r="P3407" s="7" t="str">
        <f t="shared" si="320"/>
        <v>theater</v>
      </c>
      <c r="Q3407" s="7" t="str">
        <f t="shared" si="321"/>
        <v>plays</v>
      </c>
      <c r="R3407" t="s">
        <v>8271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318"/>
        <v>1.0031000000000001</v>
      </c>
      <c r="O3408" s="7">
        <f t="shared" si="319"/>
        <v>110.23076923076923</v>
      </c>
      <c r="P3408" s="7" t="str">
        <f t="shared" si="320"/>
        <v>theater</v>
      </c>
      <c r="Q3408" s="7" t="str">
        <f t="shared" si="321"/>
        <v>plays</v>
      </c>
      <c r="R3408" t="s">
        <v>8271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318"/>
        <v>1.071</v>
      </c>
      <c r="O3409" s="7">
        <f t="shared" si="319"/>
        <v>31.970149253731343</v>
      </c>
      <c r="P3409" s="7" t="str">
        <f t="shared" si="320"/>
        <v>theater</v>
      </c>
      <c r="Q3409" s="7" t="str">
        <f t="shared" si="321"/>
        <v>plays</v>
      </c>
      <c r="R3409" t="s">
        <v>8271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318"/>
        <v>2.11</v>
      </c>
      <c r="O3410" s="7">
        <f t="shared" si="319"/>
        <v>58.611111111111114</v>
      </c>
      <c r="P3410" s="7" t="str">
        <f t="shared" si="320"/>
        <v>theater</v>
      </c>
      <c r="Q3410" s="7" t="str">
        <f t="shared" si="321"/>
        <v>plays</v>
      </c>
      <c r="R3410" t="s">
        <v>8271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318"/>
        <v>1.236</v>
      </c>
      <c r="O3411" s="7">
        <f t="shared" si="319"/>
        <v>29.428571428571427</v>
      </c>
      <c r="P3411" s="7" t="str">
        <f t="shared" si="320"/>
        <v>theater</v>
      </c>
      <c r="Q3411" s="7" t="str">
        <f t="shared" si="321"/>
        <v>plays</v>
      </c>
      <c r="R3411" t="s">
        <v>8271</v>
      </c>
      <c r="S3411" s="13">
        <f t="shared" si="322"/>
        <v>42544.814328703702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318"/>
        <v>1.085</v>
      </c>
      <c r="O3412" s="7">
        <f t="shared" si="319"/>
        <v>81.375</v>
      </c>
      <c r="P3412" s="7" t="str">
        <f t="shared" si="320"/>
        <v>theater</v>
      </c>
      <c r="Q3412" s="7" t="str">
        <f t="shared" si="321"/>
        <v>plays</v>
      </c>
      <c r="R3412" t="s">
        <v>8271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318"/>
        <v>1.0356666666666667</v>
      </c>
      <c r="O3413" s="7">
        <f t="shared" si="319"/>
        <v>199.16666666666666</v>
      </c>
      <c r="P3413" s="7" t="str">
        <f t="shared" si="320"/>
        <v>theater</v>
      </c>
      <c r="Q3413" s="7" t="str">
        <f t="shared" si="321"/>
        <v>plays</v>
      </c>
      <c r="R3413" t="s">
        <v>8271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318"/>
        <v>1</v>
      </c>
      <c r="O3414" s="7">
        <f t="shared" si="319"/>
        <v>115.38461538461539</v>
      </c>
      <c r="P3414" s="7" t="str">
        <f t="shared" si="320"/>
        <v>theater</v>
      </c>
      <c r="Q3414" s="7" t="str">
        <f t="shared" si="321"/>
        <v>plays</v>
      </c>
      <c r="R3414" t="s">
        <v>8271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318"/>
        <v>1.3</v>
      </c>
      <c r="O3415" s="7">
        <f t="shared" si="319"/>
        <v>46.428571428571431</v>
      </c>
      <c r="P3415" s="7" t="str">
        <f t="shared" si="320"/>
        <v>theater</v>
      </c>
      <c r="Q3415" s="7" t="str">
        <f t="shared" si="321"/>
        <v>plays</v>
      </c>
      <c r="R3415" t="s">
        <v>8271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318"/>
        <v>1.0349999999999999</v>
      </c>
      <c r="O3416" s="7">
        <f t="shared" si="319"/>
        <v>70.568181818181813</v>
      </c>
      <c r="P3416" s="7" t="str">
        <f t="shared" si="320"/>
        <v>theater</v>
      </c>
      <c r="Q3416" s="7" t="str">
        <f t="shared" si="321"/>
        <v>plays</v>
      </c>
      <c r="R3416" t="s">
        <v>8271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318"/>
        <v>1</v>
      </c>
      <c r="O3417" s="7">
        <f t="shared" si="319"/>
        <v>22.222222222222221</v>
      </c>
      <c r="P3417" s="7" t="str">
        <f t="shared" si="320"/>
        <v>theater</v>
      </c>
      <c r="Q3417" s="7" t="str">
        <f t="shared" si="321"/>
        <v>plays</v>
      </c>
      <c r="R3417" t="s">
        <v>8271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318"/>
        <v>1.196</v>
      </c>
      <c r="O3418" s="7">
        <f t="shared" si="319"/>
        <v>159.46666666666667</v>
      </c>
      <c r="P3418" s="7" t="str">
        <f t="shared" si="320"/>
        <v>theater</v>
      </c>
      <c r="Q3418" s="7" t="str">
        <f t="shared" si="321"/>
        <v>plays</v>
      </c>
      <c r="R3418" t="s">
        <v>8271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318"/>
        <v>1.0000058823529412</v>
      </c>
      <c r="O3419" s="7">
        <f t="shared" si="319"/>
        <v>37.777999999999999</v>
      </c>
      <c r="P3419" s="7" t="str">
        <f t="shared" si="320"/>
        <v>theater</v>
      </c>
      <c r="Q3419" s="7" t="str">
        <f t="shared" si="321"/>
        <v>plays</v>
      </c>
      <c r="R3419" t="s">
        <v>8271</v>
      </c>
      <c r="S3419" s="13">
        <f t="shared" si="322"/>
        <v>41894.91375</v>
      </c>
      <c r="T3419" s="13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318"/>
        <v>1.00875</v>
      </c>
      <c r="O3420" s="7">
        <f t="shared" si="319"/>
        <v>72.053571428571431</v>
      </c>
      <c r="P3420" s="7" t="str">
        <f t="shared" si="320"/>
        <v>theater</v>
      </c>
      <c r="Q3420" s="7" t="str">
        <f t="shared" si="321"/>
        <v>plays</v>
      </c>
      <c r="R3420" t="s">
        <v>8271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318"/>
        <v>1.0654545454545454</v>
      </c>
      <c r="O3421" s="7">
        <f t="shared" si="319"/>
        <v>63.695652173913047</v>
      </c>
      <c r="P3421" s="7" t="str">
        <f t="shared" si="320"/>
        <v>theater</v>
      </c>
      <c r="Q3421" s="7" t="str">
        <f t="shared" si="321"/>
        <v>plays</v>
      </c>
      <c r="R3421" t="s">
        <v>8271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318"/>
        <v>1.38</v>
      </c>
      <c r="O3422" s="7">
        <f t="shared" si="319"/>
        <v>28.411764705882351</v>
      </c>
      <c r="P3422" s="7" t="str">
        <f t="shared" si="320"/>
        <v>theater</v>
      </c>
      <c r="Q3422" s="7" t="str">
        <f t="shared" si="321"/>
        <v>plays</v>
      </c>
      <c r="R3422" t="s">
        <v>8271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318"/>
        <v>1.0115000000000001</v>
      </c>
      <c r="O3423" s="7">
        <f t="shared" si="319"/>
        <v>103.21428571428571</v>
      </c>
      <c r="P3423" s="7" t="str">
        <f t="shared" si="320"/>
        <v>theater</v>
      </c>
      <c r="Q3423" s="7" t="str">
        <f t="shared" si="321"/>
        <v>plays</v>
      </c>
      <c r="R3423" t="s">
        <v>8271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318"/>
        <v>1.091</v>
      </c>
      <c r="O3424" s="7">
        <f t="shared" si="319"/>
        <v>71.152173913043484</v>
      </c>
      <c r="P3424" s="7" t="str">
        <f t="shared" si="320"/>
        <v>theater</v>
      </c>
      <c r="Q3424" s="7" t="str">
        <f t="shared" si="321"/>
        <v>plays</v>
      </c>
      <c r="R3424" t="s">
        <v>8271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318"/>
        <v>1.4</v>
      </c>
      <c r="O3425" s="7">
        <f t="shared" si="319"/>
        <v>35</v>
      </c>
      <c r="P3425" s="7" t="str">
        <f t="shared" si="320"/>
        <v>theater</v>
      </c>
      <c r="Q3425" s="7" t="str">
        <f t="shared" si="321"/>
        <v>plays</v>
      </c>
      <c r="R3425" t="s">
        <v>8271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318"/>
        <v>1.0358333333333334</v>
      </c>
      <c r="O3426" s="7">
        <f t="shared" si="319"/>
        <v>81.776315789473685</v>
      </c>
      <c r="P3426" s="7" t="str">
        <f t="shared" si="320"/>
        <v>theater</v>
      </c>
      <c r="Q3426" s="7" t="str">
        <f t="shared" si="321"/>
        <v>plays</v>
      </c>
      <c r="R3426" t="s">
        <v>8271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318"/>
        <v>1.0297033333333332</v>
      </c>
      <c r="O3427" s="7">
        <f t="shared" si="319"/>
        <v>297.02980769230766</v>
      </c>
      <c r="P3427" s="7" t="str">
        <f t="shared" si="320"/>
        <v>theater</v>
      </c>
      <c r="Q3427" s="7" t="str">
        <f t="shared" si="321"/>
        <v>plays</v>
      </c>
      <c r="R3427" t="s">
        <v>8271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318"/>
        <v>1.0813333333333333</v>
      </c>
      <c r="O3428" s="7">
        <f t="shared" si="319"/>
        <v>46.609195402298852</v>
      </c>
      <c r="P3428" s="7" t="str">
        <f t="shared" si="320"/>
        <v>theater</v>
      </c>
      <c r="Q3428" s="7" t="str">
        <f t="shared" si="321"/>
        <v>plays</v>
      </c>
      <c r="R3428" t="s">
        <v>8271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318"/>
        <v>1</v>
      </c>
      <c r="O3429" s="7">
        <f t="shared" si="319"/>
        <v>51.724137931034484</v>
      </c>
      <c r="P3429" s="7" t="str">
        <f t="shared" si="320"/>
        <v>theater</v>
      </c>
      <c r="Q3429" s="7" t="str">
        <f t="shared" si="321"/>
        <v>plays</v>
      </c>
      <c r="R3429" t="s">
        <v>8271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318"/>
        <v>1.0275000000000001</v>
      </c>
      <c r="O3430" s="7">
        <f t="shared" si="319"/>
        <v>40.294117647058826</v>
      </c>
      <c r="P3430" s="7" t="str">
        <f t="shared" si="320"/>
        <v>theater</v>
      </c>
      <c r="Q3430" s="7" t="str">
        <f t="shared" si="321"/>
        <v>plays</v>
      </c>
      <c r="R3430" t="s">
        <v>8271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318"/>
        <v>1.3</v>
      </c>
      <c r="O3431" s="7">
        <f t="shared" si="319"/>
        <v>16.25</v>
      </c>
      <c r="P3431" s="7" t="str">
        <f t="shared" si="320"/>
        <v>theater</v>
      </c>
      <c r="Q3431" s="7" t="str">
        <f t="shared" si="321"/>
        <v>plays</v>
      </c>
      <c r="R3431" t="s">
        <v>8271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318"/>
        <v>1.0854949999999999</v>
      </c>
      <c r="O3432" s="7">
        <f t="shared" si="319"/>
        <v>30.152638888888887</v>
      </c>
      <c r="P3432" s="7" t="str">
        <f t="shared" si="320"/>
        <v>theater</v>
      </c>
      <c r="Q3432" s="7" t="str">
        <f t="shared" si="321"/>
        <v>plays</v>
      </c>
      <c r="R3432" t="s">
        <v>8271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318"/>
        <v>1</v>
      </c>
      <c r="O3433" s="7">
        <f t="shared" si="319"/>
        <v>95.238095238095241</v>
      </c>
      <c r="P3433" s="7" t="str">
        <f t="shared" si="320"/>
        <v>theater</v>
      </c>
      <c r="Q3433" s="7" t="str">
        <f t="shared" si="321"/>
        <v>plays</v>
      </c>
      <c r="R3433" t="s">
        <v>8271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318"/>
        <v>1.0965</v>
      </c>
      <c r="O3434" s="7">
        <f t="shared" si="319"/>
        <v>52.214285714285715</v>
      </c>
      <c r="P3434" s="7" t="str">
        <f t="shared" si="320"/>
        <v>theater</v>
      </c>
      <c r="Q3434" s="7" t="str">
        <f t="shared" si="321"/>
        <v>plays</v>
      </c>
      <c r="R3434" t="s">
        <v>8271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318"/>
        <v>1.0026315789473683</v>
      </c>
      <c r="O3435" s="7">
        <f t="shared" si="319"/>
        <v>134.1549295774648</v>
      </c>
      <c r="P3435" s="7" t="str">
        <f t="shared" si="320"/>
        <v>theater</v>
      </c>
      <c r="Q3435" s="7" t="str">
        <f t="shared" si="321"/>
        <v>plays</v>
      </c>
      <c r="R3435" t="s">
        <v>8271</v>
      </c>
      <c r="S3435" s="13">
        <f t="shared" si="322"/>
        <v>41776.06313657407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318"/>
        <v>1.0555000000000001</v>
      </c>
      <c r="O3436" s="7">
        <f t="shared" si="319"/>
        <v>62.827380952380949</v>
      </c>
      <c r="P3436" s="7" t="str">
        <f t="shared" si="320"/>
        <v>theater</v>
      </c>
      <c r="Q3436" s="7" t="str">
        <f t="shared" si="321"/>
        <v>plays</v>
      </c>
      <c r="R3436" t="s">
        <v>8271</v>
      </c>
      <c r="S3436" s="13">
        <f t="shared" si="322"/>
        <v>41800.380428240736</v>
      </c>
      <c r="T3436" s="13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318"/>
        <v>1.1200000000000001</v>
      </c>
      <c r="O3437" s="7">
        <f t="shared" si="319"/>
        <v>58.94736842105263</v>
      </c>
      <c r="P3437" s="7" t="str">
        <f t="shared" si="320"/>
        <v>theater</v>
      </c>
      <c r="Q3437" s="7" t="str">
        <f t="shared" si="321"/>
        <v>plays</v>
      </c>
      <c r="R3437" t="s">
        <v>8271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318"/>
        <v>1.0589999999999999</v>
      </c>
      <c r="O3438" s="7">
        <f t="shared" si="319"/>
        <v>143.1081081081081</v>
      </c>
      <c r="P3438" s="7" t="str">
        <f t="shared" si="320"/>
        <v>theater</v>
      </c>
      <c r="Q3438" s="7" t="str">
        <f t="shared" si="321"/>
        <v>plays</v>
      </c>
      <c r="R3438" t="s">
        <v>8271</v>
      </c>
      <c r="S3438" s="13">
        <f t="shared" si="322"/>
        <v>41851.541585648149</v>
      </c>
      <c r="T3438" s="13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318"/>
        <v>1.01</v>
      </c>
      <c r="O3439" s="7">
        <f t="shared" si="319"/>
        <v>84.166666666666671</v>
      </c>
      <c r="P3439" s="7" t="str">
        <f t="shared" si="320"/>
        <v>theater</v>
      </c>
      <c r="Q3439" s="7" t="str">
        <f t="shared" si="321"/>
        <v>plays</v>
      </c>
      <c r="R3439" t="s">
        <v>8271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318"/>
        <v>1.042</v>
      </c>
      <c r="O3440" s="7">
        <f t="shared" si="319"/>
        <v>186.07142857142858</v>
      </c>
      <c r="P3440" s="7" t="str">
        <f t="shared" si="320"/>
        <v>theater</v>
      </c>
      <c r="Q3440" s="7" t="str">
        <f t="shared" si="321"/>
        <v>plays</v>
      </c>
      <c r="R3440" t="s">
        <v>8271</v>
      </c>
      <c r="S3440" s="13">
        <f t="shared" si="322"/>
        <v>42100.927858796298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318"/>
        <v>1.3467833333333334</v>
      </c>
      <c r="O3441" s="7">
        <f t="shared" si="319"/>
        <v>89.785555555555561</v>
      </c>
      <c r="P3441" s="7" t="str">
        <f t="shared" si="320"/>
        <v>theater</v>
      </c>
      <c r="Q3441" s="7" t="str">
        <f t="shared" si="321"/>
        <v>plays</v>
      </c>
      <c r="R3441" t="s">
        <v>8271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318"/>
        <v>1.052184</v>
      </c>
      <c r="O3442" s="7">
        <f t="shared" si="319"/>
        <v>64.157560975609755</v>
      </c>
      <c r="P3442" s="7" t="str">
        <f t="shared" si="320"/>
        <v>theater</v>
      </c>
      <c r="Q3442" s="7" t="str">
        <f t="shared" si="321"/>
        <v>plays</v>
      </c>
      <c r="R3442" t="s">
        <v>8271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318"/>
        <v>1.026</v>
      </c>
      <c r="O3443" s="7">
        <f t="shared" si="319"/>
        <v>59.651162790697676</v>
      </c>
      <c r="P3443" s="7" t="str">
        <f t="shared" si="320"/>
        <v>theater</v>
      </c>
      <c r="Q3443" s="7" t="str">
        <f t="shared" si="321"/>
        <v>plays</v>
      </c>
      <c r="R3443" t="s">
        <v>8271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318"/>
        <v>1</v>
      </c>
      <c r="O3444" s="7">
        <f t="shared" si="319"/>
        <v>31.25</v>
      </c>
      <c r="P3444" s="7" t="str">
        <f t="shared" si="320"/>
        <v>theater</v>
      </c>
      <c r="Q3444" s="7" t="str">
        <f t="shared" si="321"/>
        <v>plays</v>
      </c>
      <c r="R3444" t="s">
        <v>8271</v>
      </c>
      <c r="S3444" s="13">
        <f t="shared" si="322"/>
        <v>42124.841111111113</v>
      </c>
      <c r="T3444" s="13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318"/>
        <v>1.855</v>
      </c>
      <c r="O3445" s="7">
        <f t="shared" si="319"/>
        <v>41.222222222222221</v>
      </c>
      <c r="P3445" s="7" t="str">
        <f t="shared" si="320"/>
        <v>theater</v>
      </c>
      <c r="Q3445" s="7" t="str">
        <f t="shared" si="321"/>
        <v>plays</v>
      </c>
      <c r="R3445" t="s">
        <v>8271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318"/>
        <v>2.89</v>
      </c>
      <c r="O3446" s="7">
        <f t="shared" si="319"/>
        <v>43.35</v>
      </c>
      <c r="P3446" s="7" t="str">
        <f t="shared" si="320"/>
        <v>theater</v>
      </c>
      <c r="Q3446" s="7" t="str">
        <f t="shared" si="321"/>
        <v>plays</v>
      </c>
      <c r="R3446" t="s">
        <v>8271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318"/>
        <v>1</v>
      </c>
      <c r="O3447" s="7">
        <f t="shared" si="319"/>
        <v>64.516129032258064</v>
      </c>
      <c r="P3447" s="7" t="str">
        <f t="shared" si="320"/>
        <v>theater</v>
      </c>
      <c r="Q3447" s="7" t="str">
        <f t="shared" si="321"/>
        <v>plays</v>
      </c>
      <c r="R3447" t="s">
        <v>8271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318"/>
        <v>1.0820000000000001</v>
      </c>
      <c r="O3448" s="7">
        <f t="shared" si="319"/>
        <v>43.28</v>
      </c>
      <c r="P3448" s="7" t="str">
        <f t="shared" si="320"/>
        <v>theater</v>
      </c>
      <c r="Q3448" s="7" t="str">
        <f t="shared" si="321"/>
        <v>plays</v>
      </c>
      <c r="R3448" t="s">
        <v>8271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318"/>
        <v>1.0780000000000001</v>
      </c>
      <c r="O3449" s="7">
        <f t="shared" si="319"/>
        <v>77</v>
      </c>
      <c r="P3449" s="7" t="str">
        <f t="shared" si="320"/>
        <v>theater</v>
      </c>
      <c r="Q3449" s="7" t="str">
        <f t="shared" si="321"/>
        <v>plays</v>
      </c>
      <c r="R3449" t="s">
        <v>8271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318"/>
        <v>1.0976190476190477</v>
      </c>
      <c r="O3450" s="7">
        <f t="shared" si="319"/>
        <v>51.222222222222221</v>
      </c>
      <c r="P3450" s="7" t="str">
        <f t="shared" si="320"/>
        <v>theater</v>
      </c>
      <c r="Q3450" s="7" t="str">
        <f t="shared" si="321"/>
        <v>plays</v>
      </c>
      <c r="R3450" t="s">
        <v>8271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318"/>
        <v>1.70625</v>
      </c>
      <c r="O3451" s="7">
        <f t="shared" si="319"/>
        <v>68.25</v>
      </c>
      <c r="P3451" s="7" t="str">
        <f t="shared" si="320"/>
        <v>theater</v>
      </c>
      <c r="Q3451" s="7" t="str">
        <f t="shared" si="321"/>
        <v>plays</v>
      </c>
      <c r="R3451" t="s">
        <v>8271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318"/>
        <v>1.52</v>
      </c>
      <c r="O3452" s="7">
        <f t="shared" si="319"/>
        <v>19.487179487179485</v>
      </c>
      <c r="P3452" s="7" t="str">
        <f t="shared" si="320"/>
        <v>theater</v>
      </c>
      <c r="Q3452" s="7" t="str">
        <f t="shared" si="321"/>
        <v>plays</v>
      </c>
      <c r="R3452" t="s">
        <v>8271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318"/>
        <v>1.0123076923076924</v>
      </c>
      <c r="O3453" s="7">
        <f t="shared" si="319"/>
        <v>41.125</v>
      </c>
      <c r="P3453" s="7" t="str">
        <f t="shared" si="320"/>
        <v>theater</v>
      </c>
      <c r="Q3453" s="7" t="str">
        <f t="shared" si="321"/>
        <v>plays</v>
      </c>
      <c r="R3453" t="s">
        <v>8271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318"/>
        <v>1.532</v>
      </c>
      <c r="O3454" s="7">
        <f t="shared" si="319"/>
        <v>41.405405405405403</v>
      </c>
      <c r="P3454" s="7" t="str">
        <f t="shared" si="320"/>
        <v>theater</v>
      </c>
      <c r="Q3454" s="7" t="str">
        <f t="shared" si="321"/>
        <v>plays</v>
      </c>
      <c r="R3454" t="s">
        <v>8271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318"/>
        <v>1.2833333333333334</v>
      </c>
      <c r="O3455" s="7">
        <f t="shared" si="319"/>
        <v>27.5</v>
      </c>
      <c r="P3455" s="7" t="str">
        <f t="shared" si="320"/>
        <v>theater</v>
      </c>
      <c r="Q3455" s="7" t="str">
        <f t="shared" si="321"/>
        <v>plays</v>
      </c>
      <c r="R3455" t="s">
        <v>8271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318"/>
        <v>1.0071428571428571</v>
      </c>
      <c r="O3456" s="7">
        <f t="shared" si="319"/>
        <v>33.571428571428569</v>
      </c>
      <c r="P3456" s="7" t="str">
        <f t="shared" si="320"/>
        <v>theater</v>
      </c>
      <c r="Q3456" s="7" t="str">
        <f t="shared" si="321"/>
        <v>plays</v>
      </c>
      <c r="R3456" t="s">
        <v>8271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318"/>
        <v>1.0065</v>
      </c>
      <c r="O3457" s="7">
        <f t="shared" si="319"/>
        <v>145.86956521739131</v>
      </c>
      <c r="P3457" s="7" t="str">
        <f t="shared" si="320"/>
        <v>theater</v>
      </c>
      <c r="Q3457" s="7" t="str">
        <f t="shared" si="321"/>
        <v>plays</v>
      </c>
      <c r="R3457" t="s">
        <v>8271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ref="N3458:N3521" si="324">E3458/D3458</f>
        <v>1.913</v>
      </c>
      <c r="O3458" s="7">
        <f t="shared" ref="O3458:O3521" si="325">E3458/L3458</f>
        <v>358.6875</v>
      </c>
      <c r="P3458" s="7" t="str">
        <f t="shared" si="320"/>
        <v>theater</v>
      </c>
      <c r="Q3458" s="7" t="str">
        <f t="shared" si="321"/>
        <v>plays</v>
      </c>
      <c r="R3458" t="s">
        <v>8271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si="324"/>
        <v>1.4019999999999999</v>
      </c>
      <c r="O3459" s="7">
        <f t="shared" si="325"/>
        <v>50.981818181818184</v>
      </c>
      <c r="P3459" s="7" t="str">
        <f t="shared" ref="P3459:P3522" si="326">LEFT(R3459, SEARCH("/",R3459)-1)</f>
        <v>theater</v>
      </c>
      <c r="Q3459" s="7" t="str">
        <f t="shared" ref="Q3459:Q3522" si="327">RIGHT(R3459,LEN(R3459)-SEARCH("/",R3459))</f>
        <v>plays</v>
      </c>
      <c r="R3459" t="s">
        <v>8271</v>
      </c>
      <c r="S3459" s="13">
        <f t="shared" ref="S3459:S3522" si="328">J3459/(60*60*24)+DATE(1970,1,1)</f>
        <v>42016.706678240742</v>
      </c>
      <c r="T3459" s="13">
        <f t="shared" ref="T3459:T3522" si="329">I3459/(60*60*24)+DATE(1970,1,1)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324"/>
        <v>1.2433537832310839</v>
      </c>
      <c r="O3460" s="7">
        <f t="shared" si="325"/>
        <v>45.037037037037038</v>
      </c>
      <c r="P3460" s="7" t="str">
        <f t="shared" si="326"/>
        <v>theater</v>
      </c>
      <c r="Q3460" s="7" t="str">
        <f t="shared" si="327"/>
        <v>plays</v>
      </c>
      <c r="R3460" t="s">
        <v>8271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324"/>
        <v>1.262</v>
      </c>
      <c r="O3461" s="7">
        <f t="shared" si="325"/>
        <v>17.527777777777779</v>
      </c>
      <c r="P3461" s="7" t="str">
        <f t="shared" si="326"/>
        <v>theater</v>
      </c>
      <c r="Q3461" s="7" t="str">
        <f t="shared" si="327"/>
        <v>plays</v>
      </c>
      <c r="R3461" t="s">
        <v>8271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324"/>
        <v>1.9</v>
      </c>
      <c r="O3462" s="7">
        <f t="shared" si="325"/>
        <v>50</v>
      </c>
      <c r="P3462" s="7" t="str">
        <f t="shared" si="326"/>
        <v>theater</v>
      </c>
      <c r="Q3462" s="7" t="str">
        <f t="shared" si="327"/>
        <v>plays</v>
      </c>
      <c r="R3462" t="s">
        <v>8271</v>
      </c>
      <c r="S3462" s="13">
        <f t="shared" si="328"/>
        <v>41852.527222222227</v>
      </c>
      <c r="T3462" s="13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324"/>
        <v>1.39</v>
      </c>
      <c r="O3463" s="7">
        <f t="shared" si="325"/>
        <v>57.916666666666664</v>
      </c>
      <c r="P3463" s="7" t="str">
        <f t="shared" si="326"/>
        <v>theater</v>
      </c>
      <c r="Q3463" s="7" t="str">
        <f t="shared" si="327"/>
        <v>plays</v>
      </c>
      <c r="R3463" t="s">
        <v>8271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324"/>
        <v>2.02</v>
      </c>
      <c r="O3464" s="7">
        <f t="shared" si="325"/>
        <v>29.705882352941178</v>
      </c>
      <c r="P3464" s="7" t="str">
        <f t="shared" si="326"/>
        <v>theater</v>
      </c>
      <c r="Q3464" s="7" t="str">
        <f t="shared" si="327"/>
        <v>plays</v>
      </c>
      <c r="R3464" t="s">
        <v>8271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324"/>
        <v>1.0338000000000001</v>
      </c>
      <c r="O3465" s="7">
        <f t="shared" si="325"/>
        <v>90.684210526315795</v>
      </c>
      <c r="P3465" s="7" t="str">
        <f t="shared" si="326"/>
        <v>theater</v>
      </c>
      <c r="Q3465" s="7" t="str">
        <f t="shared" si="327"/>
        <v>plays</v>
      </c>
      <c r="R3465" t="s">
        <v>8271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324"/>
        <v>1.023236</v>
      </c>
      <c r="O3466" s="7">
        <f t="shared" si="325"/>
        <v>55.012688172043013</v>
      </c>
      <c r="P3466" s="7" t="str">
        <f t="shared" si="326"/>
        <v>theater</v>
      </c>
      <c r="Q3466" s="7" t="str">
        <f t="shared" si="327"/>
        <v>plays</v>
      </c>
      <c r="R3466" t="s">
        <v>8271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324"/>
        <v>1.03</v>
      </c>
      <c r="O3467" s="7">
        <f t="shared" si="325"/>
        <v>57.222222222222221</v>
      </c>
      <c r="P3467" s="7" t="str">
        <f t="shared" si="326"/>
        <v>theater</v>
      </c>
      <c r="Q3467" s="7" t="str">
        <f t="shared" si="327"/>
        <v>plays</v>
      </c>
      <c r="R3467" t="s">
        <v>8271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324"/>
        <v>1.2714285714285714</v>
      </c>
      <c r="O3468" s="7">
        <f t="shared" si="325"/>
        <v>72.950819672131146</v>
      </c>
      <c r="P3468" s="7" t="str">
        <f t="shared" si="326"/>
        <v>theater</v>
      </c>
      <c r="Q3468" s="7" t="str">
        <f t="shared" si="327"/>
        <v>plays</v>
      </c>
      <c r="R3468" t="s">
        <v>8271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324"/>
        <v>1.01</v>
      </c>
      <c r="O3469" s="7">
        <f t="shared" si="325"/>
        <v>64.468085106382972</v>
      </c>
      <c r="P3469" s="7" t="str">
        <f t="shared" si="326"/>
        <v>theater</v>
      </c>
      <c r="Q3469" s="7" t="str">
        <f t="shared" si="327"/>
        <v>plays</v>
      </c>
      <c r="R3469" t="s">
        <v>8271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324"/>
        <v>1.2178</v>
      </c>
      <c r="O3470" s="7">
        <f t="shared" si="325"/>
        <v>716.35294117647061</v>
      </c>
      <c r="P3470" s="7" t="str">
        <f t="shared" si="326"/>
        <v>theater</v>
      </c>
      <c r="Q3470" s="7" t="str">
        <f t="shared" si="327"/>
        <v>plays</v>
      </c>
      <c r="R3470" t="s">
        <v>8271</v>
      </c>
      <c r="S3470" s="13">
        <f t="shared" si="328"/>
        <v>42605.765381944446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324"/>
        <v>1.1339285714285714</v>
      </c>
      <c r="O3471" s="7">
        <f t="shared" si="325"/>
        <v>50.396825396825399</v>
      </c>
      <c r="P3471" s="7" t="str">
        <f t="shared" si="326"/>
        <v>theater</v>
      </c>
      <c r="Q3471" s="7" t="str">
        <f t="shared" si="327"/>
        <v>plays</v>
      </c>
      <c r="R3471" t="s">
        <v>8271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324"/>
        <v>1.5</v>
      </c>
      <c r="O3472" s="7">
        <f t="shared" si="325"/>
        <v>41.666666666666664</v>
      </c>
      <c r="P3472" s="7" t="str">
        <f t="shared" si="326"/>
        <v>theater</v>
      </c>
      <c r="Q3472" s="7" t="str">
        <f t="shared" si="327"/>
        <v>plays</v>
      </c>
      <c r="R3472" t="s">
        <v>8271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324"/>
        <v>2.1459999999999999</v>
      </c>
      <c r="O3473" s="7">
        <f t="shared" si="325"/>
        <v>35.766666666666666</v>
      </c>
      <c r="P3473" s="7" t="str">
        <f t="shared" si="326"/>
        <v>theater</v>
      </c>
      <c r="Q3473" s="7" t="str">
        <f t="shared" si="327"/>
        <v>plays</v>
      </c>
      <c r="R3473" t="s">
        <v>8271</v>
      </c>
      <c r="S3473" s="13">
        <f t="shared" si="328"/>
        <v>41841.820486111115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324"/>
        <v>1.0205</v>
      </c>
      <c r="O3474" s="7">
        <f t="shared" si="325"/>
        <v>88.739130434782609</v>
      </c>
      <c r="P3474" s="7" t="str">
        <f t="shared" si="326"/>
        <v>theater</v>
      </c>
      <c r="Q3474" s="7" t="str">
        <f t="shared" si="327"/>
        <v>plays</v>
      </c>
      <c r="R3474" t="s">
        <v>8271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324"/>
        <v>1</v>
      </c>
      <c r="O3475" s="7">
        <f t="shared" si="325"/>
        <v>148.4848484848485</v>
      </c>
      <c r="P3475" s="7" t="str">
        <f t="shared" si="326"/>
        <v>theater</v>
      </c>
      <c r="Q3475" s="7" t="str">
        <f t="shared" si="327"/>
        <v>plays</v>
      </c>
      <c r="R3475" t="s">
        <v>8271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324"/>
        <v>1.01</v>
      </c>
      <c r="O3476" s="7">
        <f t="shared" si="325"/>
        <v>51.794871794871796</v>
      </c>
      <c r="P3476" s="7" t="str">
        <f t="shared" si="326"/>
        <v>theater</v>
      </c>
      <c r="Q3476" s="7" t="str">
        <f t="shared" si="327"/>
        <v>plays</v>
      </c>
      <c r="R3476" t="s">
        <v>8271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324"/>
        <v>1.1333333333333333</v>
      </c>
      <c r="O3477" s="7">
        <f t="shared" si="325"/>
        <v>20</v>
      </c>
      <c r="P3477" s="7" t="str">
        <f t="shared" si="326"/>
        <v>theater</v>
      </c>
      <c r="Q3477" s="7" t="str">
        <f t="shared" si="327"/>
        <v>plays</v>
      </c>
      <c r="R3477" t="s">
        <v>8271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324"/>
        <v>1.04</v>
      </c>
      <c r="O3478" s="7">
        <f t="shared" si="325"/>
        <v>52</v>
      </c>
      <c r="P3478" s="7" t="str">
        <f t="shared" si="326"/>
        <v>theater</v>
      </c>
      <c r="Q3478" s="7" t="str">
        <f t="shared" si="327"/>
        <v>plays</v>
      </c>
      <c r="R3478" t="s">
        <v>8271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324"/>
        <v>1.1533333333333333</v>
      </c>
      <c r="O3479" s="7">
        <f t="shared" si="325"/>
        <v>53.230769230769234</v>
      </c>
      <c r="P3479" s="7" t="str">
        <f t="shared" si="326"/>
        <v>theater</v>
      </c>
      <c r="Q3479" s="7" t="str">
        <f t="shared" si="327"/>
        <v>plays</v>
      </c>
      <c r="R3479" t="s">
        <v>8271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324"/>
        <v>1.1285000000000001</v>
      </c>
      <c r="O3480" s="7">
        <f t="shared" si="325"/>
        <v>39.596491228070178</v>
      </c>
      <c r="P3480" s="7" t="str">
        <f t="shared" si="326"/>
        <v>theater</v>
      </c>
      <c r="Q3480" s="7" t="str">
        <f t="shared" si="327"/>
        <v>plays</v>
      </c>
      <c r="R3480" t="s">
        <v>8271</v>
      </c>
      <c r="S3480" s="13">
        <f t="shared" si="328"/>
        <v>42053.916921296295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324"/>
        <v>1.2786666666666666</v>
      </c>
      <c r="O3481" s="7">
        <f t="shared" si="325"/>
        <v>34.25</v>
      </c>
      <c r="P3481" s="7" t="str">
        <f t="shared" si="326"/>
        <v>theater</v>
      </c>
      <c r="Q3481" s="7" t="str">
        <f t="shared" si="327"/>
        <v>plays</v>
      </c>
      <c r="R3481" t="s">
        <v>8271</v>
      </c>
      <c r="S3481" s="13">
        <f t="shared" si="328"/>
        <v>41781.855092592596</v>
      </c>
      <c r="T3481" s="13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324"/>
        <v>1.4266666666666667</v>
      </c>
      <c r="O3482" s="7">
        <f t="shared" si="325"/>
        <v>164.61538461538461</v>
      </c>
      <c r="P3482" s="7" t="str">
        <f t="shared" si="326"/>
        <v>theater</v>
      </c>
      <c r="Q3482" s="7" t="str">
        <f t="shared" si="327"/>
        <v>plays</v>
      </c>
      <c r="R3482" t="s">
        <v>8271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324"/>
        <v>1.1879999999999999</v>
      </c>
      <c r="O3483" s="7">
        <f t="shared" si="325"/>
        <v>125.05263157894737</v>
      </c>
      <c r="P3483" s="7" t="str">
        <f t="shared" si="326"/>
        <v>theater</v>
      </c>
      <c r="Q3483" s="7" t="str">
        <f t="shared" si="327"/>
        <v>plays</v>
      </c>
      <c r="R3483" t="s">
        <v>8271</v>
      </c>
      <c r="S3483" s="13">
        <f t="shared" si="328"/>
        <v>41989.247546296298</v>
      </c>
      <c r="T3483" s="13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324"/>
        <v>1.3833333333333333</v>
      </c>
      <c r="O3484" s="7">
        <f t="shared" si="325"/>
        <v>51.875</v>
      </c>
      <c r="P3484" s="7" t="str">
        <f t="shared" si="326"/>
        <v>theater</v>
      </c>
      <c r="Q3484" s="7" t="str">
        <f t="shared" si="327"/>
        <v>plays</v>
      </c>
      <c r="R3484" t="s">
        <v>8271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324"/>
        <v>1.599402985074627</v>
      </c>
      <c r="O3485" s="7">
        <f t="shared" si="325"/>
        <v>40.285714285714285</v>
      </c>
      <c r="P3485" s="7" t="str">
        <f t="shared" si="326"/>
        <v>theater</v>
      </c>
      <c r="Q3485" s="7" t="str">
        <f t="shared" si="327"/>
        <v>plays</v>
      </c>
      <c r="R3485" t="s">
        <v>8271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324"/>
        <v>1.1424000000000001</v>
      </c>
      <c r="O3486" s="7">
        <f t="shared" si="325"/>
        <v>64.909090909090907</v>
      </c>
      <c r="P3486" s="7" t="str">
        <f t="shared" si="326"/>
        <v>theater</v>
      </c>
      <c r="Q3486" s="7" t="str">
        <f t="shared" si="327"/>
        <v>plays</v>
      </c>
      <c r="R3486" t="s">
        <v>8271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324"/>
        <v>1.0060606060606061</v>
      </c>
      <c r="O3487" s="7">
        <f t="shared" si="325"/>
        <v>55.333333333333336</v>
      </c>
      <c r="P3487" s="7" t="str">
        <f t="shared" si="326"/>
        <v>theater</v>
      </c>
      <c r="Q3487" s="7" t="str">
        <f t="shared" si="327"/>
        <v>plays</v>
      </c>
      <c r="R3487" t="s">
        <v>8271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324"/>
        <v>1.552</v>
      </c>
      <c r="O3488" s="7">
        <f t="shared" si="325"/>
        <v>83.142857142857139</v>
      </c>
      <c r="P3488" s="7" t="str">
        <f t="shared" si="326"/>
        <v>theater</v>
      </c>
      <c r="Q3488" s="7" t="str">
        <f t="shared" si="327"/>
        <v>plays</v>
      </c>
      <c r="R3488" t="s">
        <v>8271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324"/>
        <v>1.2775000000000001</v>
      </c>
      <c r="O3489" s="7">
        <f t="shared" si="325"/>
        <v>38.712121212121211</v>
      </c>
      <c r="P3489" s="7" t="str">
        <f t="shared" si="326"/>
        <v>theater</v>
      </c>
      <c r="Q3489" s="7" t="str">
        <f t="shared" si="327"/>
        <v>plays</v>
      </c>
      <c r="R3489" t="s">
        <v>8271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324"/>
        <v>1.212</v>
      </c>
      <c r="O3490" s="7">
        <f t="shared" si="325"/>
        <v>125.37931034482759</v>
      </c>
      <c r="P3490" s="7" t="str">
        <f t="shared" si="326"/>
        <v>theater</v>
      </c>
      <c r="Q3490" s="7" t="str">
        <f t="shared" si="327"/>
        <v>plays</v>
      </c>
      <c r="R3490" t="s">
        <v>8271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324"/>
        <v>1.127</v>
      </c>
      <c r="O3491" s="7">
        <f t="shared" si="325"/>
        <v>78.263888888888886</v>
      </c>
      <c r="P3491" s="7" t="str">
        <f t="shared" si="326"/>
        <v>theater</v>
      </c>
      <c r="Q3491" s="7" t="str">
        <f t="shared" si="327"/>
        <v>plays</v>
      </c>
      <c r="R3491" t="s">
        <v>8271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324"/>
        <v>1.2749999999999999</v>
      </c>
      <c r="O3492" s="7">
        <f t="shared" si="325"/>
        <v>47.222222222222221</v>
      </c>
      <c r="P3492" s="7" t="str">
        <f t="shared" si="326"/>
        <v>theater</v>
      </c>
      <c r="Q3492" s="7" t="str">
        <f t="shared" si="327"/>
        <v>plays</v>
      </c>
      <c r="R3492" t="s">
        <v>8271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324"/>
        <v>1.5820000000000001</v>
      </c>
      <c r="O3493" s="7">
        <f t="shared" si="325"/>
        <v>79.099999999999994</v>
      </c>
      <c r="P3493" s="7" t="str">
        <f t="shared" si="326"/>
        <v>theater</v>
      </c>
      <c r="Q3493" s="7" t="str">
        <f t="shared" si="327"/>
        <v>plays</v>
      </c>
      <c r="R3493" t="s">
        <v>8271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324"/>
        <v>1.0526894736842105</v>
      </c>
      <c r="O3494" s="7">
        <f t="shared" si="325"/>
        <v>114.29199999999999</v>
      </c>
      <c r="P3494" s="7" t="str">
        <f t="shared" si="326"/>
        <v>theater</v>
      </c>
      <c r="Q3494" s="7" t="str">
        <f t="shared" si="327"/>
        <v>plays</v>
      </c>
      <c r="R3494" t="s">
        <v>8271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324"/>
        <v>1</v>
      </c>
      <c r="O3495" s="7">
        <f t="shared" si="325"/>
        <v>51.724137931034484</v>
      </c>
      <c r="P3495" s="7" t="str">
        <f t="shared" si="326"/>
        <v>theater</v>
      </c>
      <c r="Q3495" s="7" t="str">
        <f t="shared" si="327"/>
        <v>plays</v>
      </c>
      <c r="R3495" t="s">
        <v>8271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324"/>
        <v>1</v>
      </c>
      <c r="O3496" s="7">
        <f t="shared" si="325"/>
        <v>30.76923076923077</v>
      </c>
      <c r="P3496" s="7" t="str">
        <f t="shared" si="326"/>
        <v>theater</v>
      </c>
      <c r="Q3496" s="7" t="str">
        <f t="shared" si="327"/>
        <v>plays</v>
      </c>
      <c r="R3496" t="s">
        <v>8271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324"/>
        <v>1.0686</v>
      </c>
      <c r="O3497" s="7">
        <f t="shared" si="325"/>
        <v>74.208333333333329</v>
      </c>
      <c r="P3497" s="7" t="str">
        <f t="shared" si="326"/>
        <v>theater</v>
      </c>
      <c r="Q3497" s="7" t="str">
        <f t="shared" si="327"/>
        <v>plays</v>
      </c>
      <c r="R3497" t="s">
        <v>8271</v>
      </c>
      <c r="S3497" s="13">
        <f t="shared" si="328"/>
        <v>41915.762835648144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324"/>
        <v>1.244</v>
      </c>
      <c r="O3498" s="7">
        <f t="shared" si="325"/>
        <v>47.846153846153847</v>
      </c>
      <c r="P3498" s="7" t="str">
        <f t="shared" si="326"/>
        <v>theater</v>
      </c>
      <c r="Q3498" s="7" t="str">
        <f t="shared" si="327"/>
        <v>plays</v>
      </c>
      <c r="R3498" t="s">
        <v>8271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324"/>
        <v>1.0870406189555126</v>
      </c>
      <c r="O3499" s="7">
        <f t="shared" si="325"/>
        <v>34.408163265306122</v>
      </c>
      <c r="P3499" s="7" t="str">
        <f t="shared" si="326"/>
        <v>theater</v>
      </c>
      <c r="Q3499" s="7" t="str">
        <f t="shared" si="327"/>
        <v>plays</v>
      </c>
      <c r="R3499" t="s">
        <v>8271</v>
      </c>
      <c r="S3499" s="13">
        <f t="shared" si="328"/>
        <v>42511.741944444446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324"/>
        <v>1.0242424242424242</v>
      </c>
      <c r="O3500" s="7">
        <f t="shared" si="325"/>
        <v>40.238095238095241</v>
      </c>
      <c r="P3500" s="7" t="str">
        <f t="shared" si="326"/>
        <v>theater</v>
      </c>
      <c r="Q3500" s="7" t="str">
        <f t="shared" si="327"/>
        <v>plays</v>
      </c>
      <c r="R3500" t="s">
        <v>8271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324"/>
        <v>1.0549999999999999</v>
      </c>
      <c r="O3501" s="7">
        <f t="shared" si="325"/>
        <v>60.285714285714285</v>
      </c>
      <c r="P3501" s="7" t="str">
        <f t="shared" si="326"/>
        <v>theater</v>
      </c>
      <c r="Q3501" s="7" t="str">
        <f t="shared" si="327"/>
        <v>plays</v>
      </c>
      <c r="R3501" t="s">
        <v>8271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324"/>
        <v>1.0629999999999999</v>
      </c>
      <c r="O3502" s="7">
        <f t="shared" si="325"/>
        <v>25.30952380952381</v>
      </c>
      <c r="P3502" s="7" t="str">
        <f t="shared" si="326"/>
        <v>theater</v>
      </c>
      <c r="Q3502" s="7" t="str">
        <f t="shared" si="327"/>
        <v>plays</v>
      </c>
      <c r="R3502" t="s">
        <v>8271</v>
      </c>
      <c r="S3502" s="13">
        <f t="shared" si="328"/>
        <v>42419.919421296298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324"/>
        <v>1.0066666666666666</v>
      </c>
      <c r="O3503" s="7">
        <f t="shared" si="325"/>
        <v>35.952380952380949</v>
      </c>
      <c r="P3503" s="7" t="str">
        <f t="shared" si="326"/>
        <v>theater</v>
      </c>
      <c r="Q3503" s="7" t="str">
        <f t="shared" si="327"/>
        <v>plays</v>
      </c>
      <c r="R3503" t="s">
        <v>8271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324"/>
        <v>1.054</v>
      </c>
      <c r="O3504" s="7">
        <f t="shared" si="325"/>
        <v>136</v>
      </c>
      <c r="P3504" s="7" t="str">
        <f t="shared" si="326"/>
        <v>theater</v>
      </c>
      <c r="Q3504" s="7" t="str">
        <f t="shared" si="327"/>
        <v>plays</v>
      </c>
      <c r="R3504" t="s">
        <v>8271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324"/>
        <v>1.0755999999999999</v>
      </c>
      <c r="O3505" s="7">
        <f t="shared" si="325"/>
        <v>70.763157894736835</v>
      </c>
      <c r="P3505" s="7" t="str">
        <f t="shared" si="326"/>
        <v>theater</v>
      </c>
      <c r="Q3505" s="7" t="str">
        <f t="shared" si="327"/>
        <v>plays</v>
      </c>
      <c r="R3505" t="s">
        <v>8271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324"/>
        <v>1</v>
      </c>
      <c r="O3506" s="7">
        <f t="shared" si="325"/>
        <v>125</v>
      </c>
      <c r="P3506" s="7" t="str">
        <f t="shared" si="326"/>
        <v>theater</v>
      </c>
      <c r="Q3506" s="7" t="str">
        <f t="shared" si="327"/>
        <v>plays</v>
      </c>
      <c r="R3506" t="s">
        <v>8271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324"/>
        <v>1.0376000000000001</v>
      </c>
      <c r="O3507" s="7">
        <f t="shared" si="325"/>
        <v>66.512820512820511</v>
      </c>
      <c r="P3507" s="7" t="str">
        <f t="shared" si="326"/>
        <v>theater</v>
      </c>
      <c r="Q3507" s="7" t="str">
        <f t="shared" si="327"/>
        <v>plays</v>
      </c>
      <c r="R3507" t="s">
        <v>8271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324"/>
        <v>1.0149999999999999</v>
      </c>
      <c r="O3508" s="7">
        <f t="shared" si="325"/>
        <v>105</v>
      </c>
      <c r="P3508" s="7" t="str">
        <f t="shared" si="326"/>
        <v>theater</v>
      </c>
      <c r="Q3508" s="7" t="str">
        <f t="shared" si="327"/>
        <v>plays</v>
      </c>
      <c r="R3508" t="s">
        <v>8271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324"/>
        <v>1.044</v>
      </c>
      <c r="O3509" s="7">
        <f t="shared" si="325"/>
        <v>145</v>
      </c>
      <c r="P3509" s="7" t="str">
        <f t="shared" si="326"/>
        <v>theater</v>
      </c>
      <c r="Q3509" s="7" t="str">
        <f t="shared" si="327"/>
        <v>plays</v>
      </c>
      <c r="R3509" t="s">
        <v>8271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324"/>
        <v>1.8</v>
      </c>
      <c r="O3510" s="7">
        <f t="shared" si="325"/>
        <v>12</v>
      </c>
      <c r="P3510" s="7" t="str">
        <f t="shared" si="326"/>
        <v>theater</v>
      </c>
      <c r="Q3510" s="7" t="str">
        <f t="shared" si="327"/>
        <v>plays</v>
      </c>
      <c r="R3510" t="s">
        <v>8271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324"/>
        <v>1.0633333333333332</v>
      </c>
      <c r="O3511" s="7">
        <f t="shared" si="325"/>
        <v>96.666666666666671</v>
      </c>
      <c r="P3511" s="7" t="str">
        <f t="shared" si="326"/>
        <v>theater</v>
      </c>
      <c r="Q3511" s="7" t="str">
        <f t="shared" si="327"/>
        <v>plays</v>
      </c>
      <c r="R3511" t="s">
        <v>8271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324"/>
        <v>1.0055555555555555</v>
      </c>
      <c r="O3512" s="7">
        <f t="shared" si="325"/>
        <v>60.333333333333336</v>
      </c>
      <c r="P3512" s="7" t="str">
        <f t="shared" si="326"/>
        <v>theater</v>
      </c>
      <c r="Q3512" s="7" t="str">
        <f t="shared" si="327"/>
        <v>plays</v>
      </c>
      <c r="R3512" t="s">
        <v>8271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324"/>
        <v>1.012</v>
      </c>
      <c r="O3513" s="7">
        <f t="shared" si="325"/>
        <v>79.89473684210526</v>
      </c>
      <c r="P3513" s="7" t="str">
        <f t="shared" si="326"/>
        <v>theater</v>
      </c>
      <c r="Q3513" s="7" t="str">
        <f t="shared" si="327"/>
        <v>plays</v>
      </c>
      <c r="R3513" t="s">
        <v>8271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324"/>
        <v>1</v>
      </c>
      <c r="O3514" s="7">
        <f t="shared" si="325"/>
        <v>58.823529411764703</v>
      </c>
      <c r="P3514" s="7" t="str">
        <f t="shared" si="326"/>
        <v>theater</v>
      </c>
      <c r="Q3514" s="7" t="str">
        <f t="shared" si="327"/>
        <v>plays</v>
      </c>
      <c r="R3514" t="s">
        <v>8271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324"/>
        <v>1.1839285714285714</v>
      </c>
      <c r="O3515" s="7">
        <f t="shared" si="325"/>
        <v>75.340909090909093</v>
      </c>
      <c r="P3515" s="7" t="str">
        <f t="shared" si="326"/>
        <v>theater</v>
      </c>
      <c r="Q3515" s="7" t="str">
        <f t="shared" si="327"/>
        <v>plays</v>
      </c>
      <c r="R3515" t="s">
        <v>8271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324"/>
        <v>1.1000000000000001</v>
      </c>
      <c r="O3516" s="7">
        <f t="shared" si="325"/>
        <v>55</v>
      </c>
      <c r="P3516" s="7" t="str">
        <f t="shared" si="326"/>
        <v>theater</v>
      </c>
      <c r="Q3516" s="7" t="str">
        <f t="shared" si="327"/>
        <v>plays</v>
      </c>
      <c r="R3516" t="s">
        <v>8271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324"/>
        <v>1.0266666666666666</v>
      </c>
      <c r="O3517" s="7">
        <f t="shared" si="325"/>
        <v>66.956521739130437</v>
      </c>
      <c r="P3517" s="7" t="str">
        <f t="shared" si="326"/>
        <v>theater</v>
      </c>
      <c r="Q3517" s="7" t="str">
        <f t="shared" si="327"/>
        <v>plays</v>
      </c>
      <c r="R3517" t="s">
        <v>8271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324"/>
        <v>1</v>
      </c>
      <c r="O3518" s="7">
        <f t="shared" si="325"/>
        <v>227.27272727272728</v>
      </c>
      <c r="P3518" s="7" t="str">
        <f t="shared" si="326"/>
        <v>theater</v>
      </c>
      <c r="Q3518" s="7" t="str">
        <f t="shared" si="327"/>
        <v>plays</v>
      </c>
      <c r="R3518" t="s">
        <v>8271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324"/>
        <v>1</v>
      </c>
      <c r="O3519" s="7">
        <f t="shared" si="325"/>
        <v>307.69230769230768</v>
      </c>
      <c r="P3519" s="7" t="str">
        <f t="shared" si="326"/>
        <v>theater</v>
      </c>
      <c r="Q3519" s="7" t="str">
        <f t="shared" si="327"/>
        <v>plays</v>
      </c>
      <c r="R3519" t="s">
        <v>8271</v>
      </c>
      <c r="S3519" s="13">
        <f t="shared" si="328"/>
        <v>41794.817523148144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324"/>
        <v>1.10046</v>
      </c>
      <c r="O3520" s="7">
        <f t="shared" si="325"/>
        <v>50.020909090909093</v>
      </c>
      <c r="P3520" s="7" t="str">
        <f t="shared" si="326"/>
        <v>theater</v>
      </c>
      <c r="Q3520" s="7" t="str">
        <f t="shared" si="327"/>
        <v>plays</v>
      </c>
      <c r="R3520" t="s">
        <v>8271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324"/>
        <v>1.0135000000000001</v>
      </c>
      <c r="O3521" s="7">
        <f t="shared" si="325"/>
        <v>72.392857142857139</v>
      </c>
      <c r="P3521" s="7" t="str">
        <f t="shared" si="326"/>
        <v>theater</v>
      </c>
      <c r="Q3521" s="7" t="str">
        <f t="shared" si="327"/>
        <v>plays</v>
      </c>
      <c r="R3521" t="s">
        <v>8271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ref="N3522:N3585" si="330">E3522/D3522</f>
        <v>1.0075000000000001</v>
      </c>
      <c r="O3522" s="7">
        <f t="shared" ref="O3522:O3585" si="331">E3522/L3522</f>
        <v>95.952380952380949</v>
      </c>
      <c r="P3522" s="7" t="str">
        <f t="shared" si="326"/>
        <v>theater</v>
      </c>
      <c r="Q3522" s="7" t="str">
        <f t="shared" si="327"/>
        <v>plays</v>
      </c>
      <c r="R3522" t="s">
        <v>8271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si="330"/>
        <v>1.6942857142857144</v>
      </c>
      <c r="O3523" s="7">
        <f t="shared" si="331"/>
        <v>45.615384615384613</v>
      </c>
      <c r="P3523" s="7" t="str">
        <f t="shared" ref="P3523:P3586" si="332">LEFT(R3523, SEARCH("/",R3523)-1)</f>
        <v>theater</v>
      </c>
      <c r="Q3523" s="7" t="str">
        <f t="shared" ref="Q3523:Q3586" si="333">RIGHT(R3523,LEN(R3523)-SEARCH("/",R3523))</f>
        <v>plays</v>
      </c>
      <c r="R3523" t="s">
        <v>8271</v>
      </c>
      <c r="S3523" s="13">
        <f t="shared" ref="S3523:S3586" si="334">J3523/(60*60*24)+DATE(1970,1,1)</f>
        <v>41881.361342592594</v>
      </c>
      <c r="T3523" s="13">
        <f t="shared" ref="T3523:T3586" si="335">I3523/(60*60*24)+DATE(1970,1,1)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330"/>
        <v>1</v>
      </c>
      <c r="O3524" s="7">
        <f t="shared" si="331"/>
        <v>41.029411764705884</v>
      </c>
      <c r="P3524" s="7" t="str">
        <f t="shared" si="332"/>
        <v>theater</v>
      </c>
      <c r="Q3524" s="7" t="str">
        <f t="shared" si="333"/>
        <v>plays</v>
      </c>
      <c r="R3524" t="s">
        <v>8271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330"/>
        <v>1.1365000000000001</v>
      </c>
      <c r="O3525" s="7">
        <f t="shared" si="331"/>
        <v>56.825000000000003</v>
      </c>
      <c r="P3525" s="7" t="str">
        <f t="shared" si="332"/>
        <v>theater</v>
      </c>
      <c r="Q3525" s="7" t="str">
        <f t="shared" si="333"/>
        <v>plays</v>
      </c>
      <c r="R3525" t="s">
        <v>8271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330"/>
        <v>1.0156000000000001</v>
      </c>
      <c r="O3526" s="7">
        <f t="shared" si="331"/>
        <v>137.24324324324326</v>
      </c>
      <c r="P3526" s="7" t="str">
        <f t="shared" si="332"/>
        <v>theater</v>
      </c>
      <c r="Q3526" s="7" t="str">
        <f t="shared" si="333"/>
        <v>plays</v>
      </c>
      <c r="R3526" t="s">
        <v>8271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330"/>
        <v>1.06</v>
      </c>
      <c r="O3527" s="7">
        <f t="shared" si="331"/>
        <v>75.714285714285708</v>
      </c>
      <c r="P3527" s="7" t="str">
        <f t="shared" si="332"/>
        <v>theater</v>
      </c>
      <c r="Q3527" s="7" t="str">
        <f t="shared" si="333"/>
        <v>plays</v>
      </c>
      <c r="R3527" t="s">
        <v>8271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330"/>
        <v>1.02</v>
      </c>
      <c r="O3528" s="7">
        <f t="shared" si="331"/>
        <v>99</v>
      </c>
      <c r="P3528" s="7" t="str">
        <f t="shared" si="332"/>
        <v>theater</v>
      </c>
      <c r="Q3528" s="7" t="str">
        <f t="shared" si="333"/>
        <v>plays</v>
      </c>
      <c r="R3528" t="s">
        <v>8271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330"/>
        <v>1.1691666666666667</v>
      </c>
      <c r="O3529" s="7">
        <f t="shared" si="331"/>
        <v>81.569767441860463</v>
      </c>
      <c r="P3529" s="7" t="str">
        <f t="shared" si="332"/>
        <v>theater</v>
      </c>
      <c r="Q3529" s="7" t="str">
        <f t="shared" si="333"/>
        <v>plays</v>
      </c>
      <c r="R3529" t="s">
        <v>8271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330"/>
        <v>1.0115151515151515</v>
      </c>
      <c r="O3530" s="7">
        <f t="shared" si="331"/>
        <v>45.108108108108105</v>
      </c>
      <c r="P3530" s="7" t="str">
        <f t="shared" si="332"/>
        <v>theater</v>
      </c>
      <c r="Q3530" s="7" t="str">
        <f t="shared" si="333"/>
        <v>plays</v>
      </c>
      <c r="R3530" t="s">
        <v>8271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330"/>
        <v>1.32</v>
      </c>
      <c r="O3531" s="7">
        <f t="shared" si="331"/>
        <v>36.666666666666664</v>
      </c>
      <c r="P3531" s="7" t="str">
        <f t="shared" si="332"/>
        <v>theater</v>
      </c>
      <c r="Q3531" s="7" t="str">
        <f t="shared" si="333"/>
        <v>plays</v>
      </c>
      <c r="R3531" t="s">
        <v>8271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330"/>
        <v>1</v>
      </c>
      <c r="O3532" s="7">
        <f t="shared" si="331"/>
        <v>125</v>
      </c>
      <c r="P3532" s="7" t="str">
        <f t="shared" si="332"/>
        <v>theater</v>
      </c>
      <c r="Q3532" s="7" t="str">
        <f t="shared" si="333"/>
        <v>plays</v>
      </c>
      <c r="R3532" t="s">
        <v>8271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330"/>
        <v>1.28</v>
      </c>
      <c r="O3533" s="7">
        <f t="shared" si="331"/>
        <v>49.230769230769234</v>
      </c>
      <c r="P3533" s="7" t="str">
        <f t="shared" si="332"/>
        <v>theater</v>
      </c>
      <c r="Q3533" s="7" t="str">
        <f t="shared" si="333"/>
        <v>plays</v>
      </c>
      <c r="R3533" t="s">
        <v>8271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330"/>
        <v>1.1895833333333334</v>
      </c>
      <c r="O3534" s="7">
        <f t="shared" si="331"/>
        <v>42.296296296296298</v>
      </c>
      <c r="P3534" s="7" t="str">
        <f t="shared" si="332"/>
        <v>theater</v>
      </c>
      <c r="Q3534" s="7" t="str">
        <f t="shared" si="333"/>
        <v>plays</v>
      </c>
      <c r="R3534" t="s">
        <v>8271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330"/>
        <v>1.262</v>
      </c>
      <c r="O3535" s="7">
        <f t="shared" si="331"/>
        <v>78.875</v>
      </c>
      <c r="P3535" s="7" t="str">
        <f t="shared" si="332"/>
        <v>theater</v>
      </c>
      <c r="Q3535" s="7" t="str">
        <f t="shared" si="333"/>
        <v>plays</v>
      </c>
      <c r="R3535" t="s">
        <v>8271</v>
      </c>
      <c r="S3535" s="13">
        <f t="shared" si="334"/>
        <v>42289.761192129634</v>
      </c>
      <c r="T3535" s="13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330"/>
        <v>1.5620000000000001</v>
      </c>
      <c r="O3536" s="7">
        <f t="shared" si="331"/>
        <v>38.284313725490193</v>
      </c>
      <c r="P3536" s="7" t="str">
        <f t="shared" si="332"/>
        <v>theater</v>
      </c>
      <c r="Q3536" s="7" t="str">
        <f t="shared" si="333"/>
        <v>plays</v>
      </c>
      <c r="R3536" t="s">
        <v>8271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330"/>
        <v>1.0315000000000001</v>
      </c>
      <c r="O3537" s="7">
        <f t="shared" si="331"/>
        <v>44.847826086956523</v>
      </c>
      <c r="P3537" s="7" t="str">
        <f t="shared" si="332"/>
        <v>theater</v>
      </c>
      <c r="Q3537" s="7" t="str">
        <f t="shared" si="333"/>
        <v>plays</v>
      </c>
      <c r="R3537" t="s">
        <v>8271</v>
      </c>
      <c r="S3537" s="13">
        <f t="shared" si="334"/>
        <v>42248.640162037038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330"/>
        <v>1.5333333333333334</v>
      </c>
      <c r="O3538" s="7">
        <f t="shared" si="331"/>
        <v>13.529411764705882</v>
      </c>
      <c r="P3538" s="7" t="str">
        <f t="shared" si="332"/>
        <v>theater</v>
      </c>
      <c r="Q3538" s="7" t="str">
        <f t="shared" si="333"/>
        <v>plays</v>
      </c>
      <c r="R3538" t="s">
        <v>8271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330"/>
        <v>1.8044444444444445</v>
      </c>
      <c r="O3539" s="7">
        <f t="shared" si="331"/>
        <v>43.5</v>
      </c>
      <c r="P3539" s="7" t="str">
        <f t="shared" si="332"/>
        <v>theater</v>
      </c>
      <c r="Q3539" s="7" t="str">
        <f t="shared" si="333"/>
        <v>plays</v>
      </c>
      <c r="R3539" t="s">
        <v>8271</v>
      </c>
      <c r="S3539" s="13">
        <f t="shared" si="334"/>
        <v>41923.354351851856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330"/>
        <v>1.2845</v>
      </c>
      <c r="O3540" s="7">
        <f t="shared" si="331"/>
        <v>30.951807228915662</v>
      </c>
      <c r="P3540" s="7" t="str">
        <f t="shared" si="332"/>
        <v>theater</v>
      </c>
      <c r="Q3540" s="7" t="str">
        <f t="shared" si="333"/>
        <v>plays</v>
      </c>
      <c r="R3540" t="s">
        <v>8271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330"/>
        <v>1.1966666666666668</v>
      </c>
      <c r="O3541" s="7">
        <f t="shared" si="331"/>
        <v>55.230769230769234</v>
      </c>
      <c r="P3541" s="7" t="str">
        <f t="shared" si="332"/>
        <v>theater</v>
      </c>
      <c r="Q3541" s="7" t="str">
        <f t="shared" si="333"/>
        <v>plays</v>
      </c>
      <c r="R3541" t="s">
        <v>8271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330"/>
        <v>1.23</v>
      </c>
      <c r="O3542" s="7">
        <f t="shared" si="331"/>
        <v>46.125</v>
      </c>
      <c r="P3542" s="7" t="str">
        <f t="shared" si="332"/>
        <v>theater</v>
      </c>
      <c r="Q3542" s="7" t="str">
        <f t="shared" si="333"/>
        <v>plays</v>
      </c>
      <c r="R3542" t="s">
        <v>8271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330"/>
        <v>1.05</v>
      </c>
      <c r="O3543" s="7">
        <f t="shared" si="331"/>
        <v>39.375</v>
      </c>
      <c r="P3543" s="7" t="str">
        <f t="shared" si="332"/>
        <v>theater</v>
      </c>
      <c r="Q3543" s="7" t="str">
        <f t="shared" si="333"/>
        <v>plays</v>
      </c>
      <c r="R3543" t="s">
        <v>8271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330"/>
        <v>1.0223636363636364</v>
      </c>
      <c r="O3544" s="7">
        <f t="shared" si="331"/>
        <v>66.152941176470591</v>
      </c>
      <c r="P3544" s="7" t="str">
        <f t="shared" si="332"/>
        <v>theater</v>
      </c>
      <c r="Q3544" s="7" t="str">
        <f t="shared" si="333"/>
        <v>plays</v>
      </c>
      <c r="R3544" t="s">
        <v>8271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330"/>
        <v>1.0466666666666666</v>
      </c>
      <c r="O3545" s="7">
        <f t="shared" si="331"/>
        <v>54.137931034482762</v>
      </c>
      <c r="P3545" s="7" t="str">
        <f t="shared" si="332"/>
        <v>theater</v>
      </c>
      <c r="Q3545" s="7" t="str">
        <f t="shared" si="333"/>
        <v>plays</v>
      </c>
      <c r="R3545" t="s">
        <v>8271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330"/>
        <v>1</v>
      </c>
      <c r="O3546" s="7">
        <f t="shared" si="331"/>
        <v>104.16666666666667</v>
      </c>
      <c r="P3546" s="7" t="str">
        <f t="shared" si="332"/>
        <v>theater</v>
      </c>
      <c r="Q3546" s="7" t="str">
        <f t="shared" si="333"/>
        <v>plays</v>
      </c>
      <c r="R3546" t="s">
        <v>8271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330"/>
        <v>1.004</v>
      </c>
      <c r="O3547" s="7">
        <f t="shared" si="331"/>
        <v>31.375</v>
      </c>
      <c r="P3547" s="7" t="str">
        <f t="shared" si="332"/>
        <v>theater</v>
      </c>
      <c r="Q3547" s="7" t="str">
        <f t="shared" si="333"/>
        <v>plays</v>
      </c>
      <c r="R3547" t="s">
        <v>8271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330"/>
        <v>1.0227272727272727</v>
      </c>
      <c r="O3548" s="7">
        <f t="shared" si="331"/>
        <v>59.210526315789473</v>
      </c>
      <c r="P3548" s="7" t="str">
        <f t="shared" si="332"/>
        <v>theater</v>
      </c>
      <c r="Q3548" s="7" t="str">
        <f t="shared" si="333"/>
        <v>plays</v>
      </c>
      <c r="R3548" t="s">
        <v>8271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330"/>
        <v>1.1440928571428572</v>
      </c>
      <c r="O3549" s="7">
        <f t="shared" si="331"/>
        <v>119.17633928571429</v>
      </c>
      <c r="P3549" s="7" t="str">
        <f t="shared" si="332"/>
        <v>theater</v>
      </c>
      <c r="Q3549" s="7" t="str">
        <f t="shared" si="333"/>
        <v>plays</v>
      </c>
      <c r="R3549" t="s">
        <v>8271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330"/>
        <v>1.019047619047619</v>
      </c>
      <c r="O3550" s="7">
        <f t="shared" si="331"/>
        <v>164.61538461538461</v>
      </c>
      <c r="P3550" s="7" t="str">
        <f t="shared" si="332"/>
        <v>theater</v>
      </c>
      <c r="Q3550" s="7" t="str">
        <f t="shared" si="333"/>
        <v>plays</v>
      </c>
      <c r="R3550" t="s">
        <v>8271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330"/>
        <v>1.02</v>
      </c>
      <c r="O3551" s="7">
        <f t="shared" si="331"/>
        <v>24.285714285714285</v>
      </c>
      <c r="P3551" s="7" t="str">
        <f t="shared" si="332"/>
        <v>theater</v>
      </c>
      <c r="Q3551" s="7" t="str">
        <f t="shared" si="333"/>
        <v>plays</v>
      </c>
      <c r="R3551" t="s">
        <v>8271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330"/>
        <v>1.048</v>
      </c>
      <c r="O3552" s="7">
        <f t="shared" si="331"/>
        <v>40.9375</v>
      </c>
      <c r="P3552" s="7" t="str">
        <f t="shared" si="332"/>
        <v>theater</v>
      </c>
      <c r="Q3552" s="7" t="str">
        <f t="shared" si="333"/>
        <v>plays</v>
      </c>
      <c r="R3552" t="s">
        <v>8271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330"/>
        <v>1.0183333333333333</v>
      </c>
      <c r="O3553" s="7">
        <f t="shared" si="331"/>
        <v>61.1</v>
      </c>
      <c r="P3553" s="7" t="str">
        <f t="shared" si="332"/>
        <v>theater</v>
      </c>
      <c r="Q3553" s="7" t="str">
        <f t="shared" si="333"/>
        <v>plays</v>
      </c>
      <c r="R3553" t="s">
        <v>8271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330"/>
        <v>1</v>
      </c>
      <c r="O3554" s="7">
        <f t="shared" si="331"/>
        <v>38.65</v>
      </c>
      <c r="P3554" s="7" t="str">
        <f t="shared" si="332"/>
        <v>theater</v>
      </c>
      <c r="Q3554" s="7" t="str">
        <f t="shared" si="333"/>
        <v>plays</v>
      </c>
      <c r="R3554" t="s">
        <v>8271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330"/>
        <v>1.0627272727272727</v>
      </c>
      <c r="O3555" s="7">
        <f t="shared" si="331"/>
        <v>56.20192307692308</v>
      </c>
      <c r="P3555" s="7" t="str">
        <f t="shared" si="332"/>
        <v>theater</v>
      </c>
      <c r="Q3555" s="7" t="str">
        <f t="shared" si="333"/>
        <v>plays</v>
      </c>
      <c r="R3555" t="s">
        <v>8271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330"/>
        <v>1.1342219999999998</v>
      </c>
      <c r="O3556" s="7">
        <f t="shared" si="331"/>
        <v>107.00207547169811</v>
      </c>
      <c r="P3556" s="7" t="str">
        <f t="shared" si="332"/>
        <v>theater</v>
      </c>
      <c r="Q3556" s="7" t="str">
        <f t="shared" si="333"/>
        <v>plays</v>
      </c>
      <c r="R3556" t="s">
        <v>8271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330"/>
        <v>1</v>
      </c>
      <c r="O3557" s="7">
        <f t="shared" si="331"/>
        <v>171.42857142857142</v>
      </c>
      <c r="P3557" s="7" t="str">
        <f t="shared" si="332"/>
        <v>theater</v>
      </c>
      <c r="Q3557" s="7" t="str">
        <f t="shared" si="333"/>
        <v>plays</v>
      </c>
      <c r="R3557" t="s">
        <v>8271</v>
      </c>
      <c r="S3557" s="13">
        <f t="shared" si="334"/>
        <v>42661.442060185189</v>
      </c>
      <c r="T3557" s="13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330"/>
        <v>1.0045454545454546</v>
      </c>
      <c r="O3558" s="7">
        <f t="shared" si="331"/>
        <v>110.5</v>
      </c>
      <c r="P3558" s="7" t="str">
        <f t="shared" si="332"/>
        <v>theater</v>
      </c>
      <c r="Q3558" s="7" t="str">
        <f t="shared" si="333"/>
        <v>plays</v>
      </c>
      <c r="R3558" t="s">
        <v>8271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330"/>
        <v>1.0003599999999999</v>
      </c>
      <c r="O3559" s="7">
        <f t="shared" si="331"/>
        <v>179.27598566308242</v>
      </c>
      <c r="P3559" s="7" t="str">
        <f t="shared" si="332"/>
        <v>theater</v>
      </c>
      <c r="Q3559" s="7" t="str">
        <f t="shared" si="333"/>
        <v>plays</v>
      </c>
      <c r="R3559" t="s">
        <v>8271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330"/>
        <v>1.44</v>
      </c>
      <c r="O3560" s="7">
        <f t="shared" si="331"/>
        <v>22.90909090909091</v>
      </c>
      <c r="P3560" s="7" t="str">
        <f t="shared" si="332"/>
        <v>theater</v>
      </c>
      <c r="Q3560" s="7" t="str">
        <f t="shared" si="333"/>
        <v>plays</v>
      </c>
      <c r="R3560" t="s">
        <v>8271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330"/>
        <v>1.0349999999999999</v>
      </c>
      <c r="O3561" s="7">
        <f t="shared" si="331"/>
        <v>43.125</v>
      </c>
      <c r="P3561" s="7" t="str">
        <f t="shared" si="332"/>
        <v>theater</v>
      </c>
      <c r="Q3561" s="7" t="str">
        <f t="shared" si="333"/>
        <v>plays</v>
      </c>
      <c r="R3561" t="s">
        <v>8271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330"/>
        <v>1.0843750000000001</v>
      </c>
      <c r="O3562" s="7">
        <f t="shared" si="331"/>
        <v>46.891891891891895</v>
      </c>
      <c r="P3562" s="7" t="str">
        <f t="shared" si="332"/>
        <v>theater</v>
      </c>
      <c r="Q3562" s="7" t="str">
        <f t="shared" si="333"/>
        <v>plays</v>
      </c>
      <c r="R3562" t="s">
        <v>8271</v>
      </c>
      <c r="S3562" s="13">
        <f t="shared" si="334"/>
        <v>42115.889652777776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330"/>
        <v>1.024</v>
      </c>
      <c r="O3563" s="7">
        <f t="shared" si="331"/>
        <v>47.407407407407405</v>
      </c>
      <c r="P3563" s="7" t="str">
        <f t="shared" si="332"/>
        <v>theater</v>
      </c>
      <c r="Q3563" s="7" t="str">
        <f t="shared" si="333"/>
        <v>plays</v>
      </c>
      <c r="R3563" t="s">
        <v>8271</v>
      </c>
      <c r="S3563" s="13">
        <f t="shared" si="334"/>
        <v>42203.680300925931</v>
      </c>
      <c r="T3563" s="13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330"/>
        <v>1.4888888888888889</v>
      </c>
      <c r="O3564" s="7">
        <f t="shared" si="331"/>
        <v>15.129032258064516</v>
      </c>
      <c r="P3564" s="7" t="str">
        <f t="shared" si="332"/>
        <v>theater</v>
      </c>
      <c r="Q3564" s="7" t="str">
        <f t="shared" si="333"/>
        <v>plays</v>
      </c>
      <c r="R3564" t="s">
        <v>8271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330"/>
        <v>1.0549000000000002</v>
      </c>
      <c r="O3565" s="7">
        <f t="shared" si="331"/>
        <v>21.098000000000003</v>
      </c>
      <c r="P3565" s="7" t="str">
        <f t="shared" si="332"/>
        <v>theater</v>
      </c>
      <c r="Q3565" s="7" t="str">
        <f t="shared" si="333"/>
        <v>plays</v>
      </c>
      <c r="R3565" t="s">
        <v>8271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330"/>
        <v>1.0049999999999999</v>
      </c>
      <c r="O3566" s="7">
        <f t="shared" si="331"/>
        <v>59.117647058823529</v>
      </c>
      <c r="P3566" s="7" t="str">
        <f t="shared" si="332"/>
        <v>theater</v>
      </c>
      <c r="Q3566" s="7" t="str">
        <f t="shared" si="333"/>
        <v>plays</v>
      </c>
      <c r="R3566" t="s">
        <v>8271</v>
      </c>
      <c r="S3566" s="13">
        <f t="shared" si="334"/>
        <v>42236.623252314814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330"/>
        <v>1.3055555555555556</v>
      </c>
      <c r="O3567" s="7">
        <f t="shared" si="331"/>
        <v>97.916666666666671</v>
      </c>
      <c r="P3567" s="7" t="str">
        <f t="shared" si="332"/>
        <v>theater</v>
      </c>
      <c r="Q3567" s="7" t="str">
        <f t="shared" si="333"/>
        <v>plays</v>
      </c>
      <c r="R3567" t="s">
        <v>8271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330"/>
        <v>1.0475000000000001</v>
      </c>
      <c r="O3568" s="7">
        <f t="shared" si="331"/>
        <v>55.131578947368418</v>
      </c>
      <c r="P3568" s="7" t="str">
        <f t="shared" si="332"/>
        <v>theater</v>
      </c>
      <c r="Q3568" s="7" t="str">
        <f t="shared" si="333"/>
        <v>plays</v>
      </c>
      <c r="R3568" t="s">
        <v>8271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330"/>
        <v>1.0880000000000001</v>
      </c>
      <c r="O3569" s="7">
        <f t="shared" si="331"/>
        <v>26.536585365853657</v>
      </c>
      <c r="P3569" s="7" t="str">
        <f t="shared" si="332"/>
        <v>theater</v>
      </c>
      <c r="Q3569" s="7" t="str">
        <f t="shared" si="333"/>
        <v>plays</v>
      </c>
      <c r="R3569" t="s">
        <v>8271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330"/>
        <v>1.1100000000000001</v>
      </c>
      <c r="O3570" s="7">
        <f t="shared" si="331"/>
        <v>58.421052631578945</v>
      </c>
      <c r="P3570" s="7" t="str">
        <f t="shared" si="332"/>
        <v>theater</v>
      </c>
      <c r="Q3570" s="7" t="str">
        <f t="shared" si="333"/>
        <v>plays</v>
      </c>
      <c r="R3570" t="s">
        <v>8271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330"/>
        <v>1.0047999999999999</v>
      </c>
      <c r="O3571" s="7">
        <f t="shared" si="331"/>
        <v>122.53658536585365</v>
      </c>
      <c r="P3571" s="7" t="str">
        <f t="shared" si="332"/>
        <v>theater</v>
      </c>
      <c r="Q3571" s="7" t="str">
        <f t="shared" si="333"/>
        <v>plays</v>
      </c>
      <c r="R3571" t="s">
        <v>8271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330"/>
        <v>1.1435</v>
      </c>
      <c r="O3572" s="7">
        <f t="shared" si="331"/>
        <v>87.961538461538467</v>
      </c>
      <c r="P3572" s="7" t="str">
        <f t="shared" si="332"/>
        <v>theater</v>
      </c>
      <c r="Q3572" s="7" t="str">
        <f t="shared" si="333"/>
        <v>plays</v>
      </c>
      <c r="R3572" t="s">
        <v>8271</v>
      </c>
      <c r="S3572" s="13">
        <f t="shared" si="334"/>
        <v>41976.331979166665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330"/>
        <v>1.2206666666666666</v>
      </c>
      <c r="O3573" s="7">
        <f t="shared" si="331"/>
        <v>73.239999999999995</v>
      </c>
      <c r="P3573" s="7" t="str">
        <f t="shared" si="332"/>
        <v>theater</v>
      </c>
      <c r="Q3573" s="7" t="str">
        <f t="shared" si="333"/>
        <v>plays</v>
      </c>
      <c r="R3573" t="s">
        <v>8271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330"/>
        <v>1</v>
      </c>
      <c r="O3574" s="7">
        <f t="shared" si="331"/>
        <v>55.555555555555557</v>
      </c>
      <c r="P3574" s="7" t="str">
        <f t="shared" si="332"/>
        <v>theater</v>
      </c>
      <c r="Q3574" s="7" t="str">
        <f t="shared" si="333"/>
        <v>plays</v>
      </c>
      <c r="R3574" t="s">
        <v>8271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330"/>
        <v>1.028</v>
      </c>
      <c r="O3575" s="7">
        <f t="shared" si="331"/>
        <v>39.53846153846154</v>
      </c>
      <c r="P3575" s="7" t="str">
        <f t="shared" si="332"/>
        <v>theater</v>
      </c>
      <c r="Q3575" s="7" t="str">
        <f t="shared" si="333"/>
        <v>plays</v>
      </c>
      <c r="R3575" t="s">
        <v>8271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330"/>
        <v>1.0612068965517241</v>
      </c>
      <c r="O3576" s="7">
        <f t="shared" si="331"/>
        <v>136.77777777777777</v>
      </c>
      <c r="P3576" s="7" t="str">
        <f t="shared" si="332"/>
        <v>theater</v>
      </c>
      <c r="Q3576" s="7" t="str">
        <f t="shared" si="333"/>
        <v>plays</v>
      </c>
      <c r="R3576" t="s">
        <v>8271</v>
      </c>
      <c r="S3576" s="13">
        <f t="shared" si="334"/>
        <v>41926.942685185189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330"/>
        <v>1.0133000000000001</v>
      </c>
      <c r="O3577" s="7">
        <f t="shared" si="331"/>
        <v>99.343137254901961</v>
      </c>
      <c r="P3577" s="7" t="str">
        <f t="shared" si="332"/>
        <v>theater</v>
      </c>
      <c r="Q3577" s="7" t="str">
        <f t="shared" si="333"/>
        <v>plays</v>
      </c>
      <c r="R3577" t="s">
        <v>8271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330"/>
        <v>1</v>
      </c>
      <c r="O3578" s="7">
        <f t="shared" si="331"/>
        <v>20</v>
      </c>
      <c r="P3578" s="7" t="str">
        <f t="shared" si="332"/>
        <v>theater</v>
      </c>
      <c r="Q3578" s="7" t="str">
        <f t="shared" si="333"/>
        <v>plays</v>
      </c>
      <c r="R3578" t="s">
        <v>8271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330"/>
        <v>1.3</v>
      </c>
      <c r="O3579" s="7">
        <f t="shared" si="331"/>
        <v>28.888888888888889</v>
      </c>
      <c r="P3579" s="7" t="str">
        <f t="shared" si="332"/>
        <v>theater</v>
      </c>
      <c r="Q3579" s="7" t="str">
        <f t="shared" si="333"/>
        <v>plays</v>
      </c>
      <c r="R3579" t="s">
        <v>8271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330"/>
        <v>1.0001333333333333</v>
      </c>
      <c r="O3580" s="7">
        <f t="shared" si="331"/>
        <v>40.545945945945945</v>
      </c>
      <c r="P3580" s="7" t="str">
        <f t="shared" si="332"/>
        <v>theater</v>
      </c>
      <c r="Q3580" s="7" t="str">
        <f t="shared" si="333"/>
        <v>plays</v>
      </c>
      <c r="R3580" t="s">
        <v>8271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330"/>
        <v>1</v>
      </c>
      <c r="O3581" s="7">
        <f t="shared" si="331"/>
        <v>35.714285714285715</v>
      </c>
      <c r="P3581" s="7" t="str">
        <f t="shared" si="332"/>
        <v>theater</v>
      </c>
      <c r="Q3581" s="7" t="str">
        <f t="shared" si="333"/>
        <v>plays</v>
      </c>
      <c r="R3581" t="s">
        <v>8271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330"/>
        <v>1.1388888888888888</v>
      </c>
      <c r="O3582" s="7">
        <f t="shared" si="331"/>
        <v>37.962962962962962</v>
      </c>
      <c r="P3582" s="7" t="str">
        <f t="shared" si="332"/>
        <v>theater</v>
      </c>
      <c r="Q3582" s="7" t="str">
        <f t="shared" si="333"/>
        <v>plays</v>
      </c>
      <c r="R3582" t="s">
        <v>8271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330"/>
        <v>1</v>
      </c>
      <c r="O3583" s="7">
        <f t="shared" si="331"/>
        <v>33.333333333333336</v>
      </c>
      <c r="P3583" s="7" t="str">
        <f t="shared" si="332"/>
        <v>theater</v>
      </c>
      <c r="Q3583" s="7" t="str">
        <f t="shared" si="333"/>
        <v>plays</v>
      </c>
      <c r="R3583" t="s">
        <v>8271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330"/>
        <v>2.87</v>
      </c>
      <c r="O3584" s="7">
        <f t="shared" si="331"/>
        <v>58.571428571428569</v>
      </c>
      <c r="P3584" s="7" t="str">
        <f t="shared" si="332"/>
        <v>theater</v>
      </c>
      <c r="Q3584" s="7" t="str">
        <f t="shared" si="333"/>
        <v>plays</v>
      </c>
      <c r="R3584" t="s">
        <v>8271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330"/>
        <v>1.085</v>
      </c>
      <c r="O3585" s="7">
        <f t="shared" si="331"/>
        <v>135.625</v>
      </c>
      <c r="P3585" s="7" t="str">
        <f t="shared" si="332"/>
        <v>theater</v>
      </c>
      <c r="Q3585" s="7" t="str">
        <f t="shared" si="333"/>
        <v>plays</v>
      </c>
      <c r="R3585" t="s">
        <v>8271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ref="N3586:N3649" si="336">E3586/D3586</f>
        <v>1.155</v>
      </c>
      <c r="O3586" s="7">
        <f t="shared" ref="O3586:O3649" si="337">E3586/L3586</f>
        <v>30.9375</v>
      </c>
      <c r="P3586" s="7" t="str">
        <f t="shared" si="332"/>
        <v>theater</v>
      </c>
      <c r="Q3586" s="7" t="str">
        <f t="shared" si="333"/>
        <v>plays</v>
      </c>
      <c r="R3586" t="s">
        <v>8271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si="336"/>
        <v>1.1911764705882353</v>
      </c>
      <c r="O3587" s="7">
        <f t="shared" si="337"/>
        <v>176.08695652173913</v>
      </c>
      <c r="P3587" s="7" t="str">
        <f t="shared" ref="P3587:P3650" si="338">LEFT(R3587, SEARCH("/",R3587)-1)</f>
        <v>theater</v>
      </c>
      <c r="Q3587" s="7" t="str">
        <f t="shared" ref="Q3587:Q3650" si="339">RIGHT(R3587,LEN(R3587)-SEARCH("/",R3587))</f>
        <v>plays</v>
      </c>
      <c r="R3587" t="s">
        <v>8271</v>
      </c>
      <c r="S3587" s="13">
        <f t="shared" ref="S3587:S3650" si="340">J3587/(60*60*24)+DATE(1970,1,1)</f>
        <v>41964.716319444444</v>
      </c>
      <c r="T3587" s="13">
        <f t="shared" ref="T3587:T3650" si="341">I3587/(60*60*24)+DATE(1970,1,1)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336"/>
        <v>1.0942666666666667</v>
      </c>
      <c r="O3588" s="7">
        <f t="shared" si="337"/>
        <v>151.9814814814815</v>
      </c>
      <c r="P3588" s="7" t="str">
        <f t="shared" si="338"/>
        <v>theater</v>
      </c>
      <c r="Q3588" s="7" t="str">
        <f t="shared" si="339"/>
        <v>plays</v>
      </c>
      <c r="R3588" t="s">
        <v>8271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336"/>
        <v>1.266</v>
      </c>
      <c r="O3589" s="7">
        <f t="shared" si="337"/>
        <v>22.607142857142858</v>
      </c>
      <c r="P3589" s="7" t="str">
        <f t="shared" si="338"/>
        <v>theater</v>
      </c>
      <c r="Q3589" s="7" t="str">
        <f t="shared" si="339"/>
        <v>plays</v>
      </c>
      <c r="R3589" t="s">
        <v>8271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336"/>
        <v>1.0049999999999999</v>
      </c>
      <c r="O3590" s="7">
        <f t="shared" si="337"/>
        <v>18.272727272727273</v>
      </c>
      <c r="P3590" s="7" t="str">
        <f t="shared" si="338"/>
        <v>theater</v>
      </c>
      <c r="Q3590" s="7" t="str">
        <f t="shared" si="339"/>
        <v>plays</v>
      </c>
      <c r="R3590" t="s">
        <v>8271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336"/>
        <v>1.2749999999999999</v>
      </c>
      <c r="O3591" s="7">
        <f t="shared" si="337"/>
        <v>82.258064516129039</v>
      </c>
      <c r="P3591" s="7" t="str">
        <f t="shared" si="338"/>
        <v>theater</v>
      </c>
      <c r="Q3591" s="7" t="str">
        <f t="shared" si="339"/>
        <v>plays</v>
      </c>
      <c r="R3591" t="s">
        <v>8271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336"/>
        <v>1.0005999999999999</v>
      </c>
      <c r="O3592" s="7">
        <f t="shared" si="337"/>
        <v>68.534246575342465</v>
      </c>
      <c r="P3592" s="7" t="str">
        <f t="shared" si="338"/>
        <v>theater</v>
      </c>
      <c r="Q3592" s="7" t="str">
        <f t="shared" si="339"/>
        <v>plays</v>
      </c>
      <c r="R3592" t="s">
        <v>8271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336"/>
        <v>1.75</v>
      </c>
      <c r="O3593" s="7">
        <f t="shared" si="337"/>
        <v>68.055555555555557</v>
      </c>
      <c r="P3593" s="7" t="str">
        <f t="shared" si="338"/>
        <v>theater</v>
      </c>
      <c r="Q3593" s="7" t="str">
        <f t="shared" si="339"/>
        <v>plays</v>
      </c>
      <c r="R3593" t="s">
        <v>8271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336"/>
        <v>1.2725</v>
      </c>
      <c r="O3594" s="7">
        <f t="shared" si="337"/>
        <v>72.714285714285708</v>
      </c>
      <c r="P3594" s="7" t="str">
        <f t="shared" si="338"/>
        <v>theater</v>
      </c>
      <c r="Q3594" s="7" t="str">
        <f t="shared" si="339"/>
        <v>plays</v>
      </c>
      <c r="R3594" t="s">
        <v>8271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336"/>
        <v>1.1063333333333334</v>
      </c>
      <c r="O3595" s="7">
        <f t="shared" si="337"/>
        <v>77.186046511627907</v>
      </c>
      <c r="P3595" s="7" t="str">
        <f t="shared" si="338"/>
        <v>theater</v>
      </c>
      <c r="Q3595" s="7" t="str">
        <f t="shared" si="339"/>
        <v>plays</v>
      </c>
      <c r="R3595" t="s">
        <v>8271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336"/>
        <v>1.2593749999999999</v>
      </c>
      <c r="O3596" s="7">
        <f t="shared" si="337"/>
        <v>55.972222222222221</v>
      </c>
      <c r="P3596" s="7" t="str">
        <f t="shared" si="338"/>
        <v>theater</v>
      </c>
      <c r="Q3596" s="7" t="str">
        <f t="shared" si="339"/>
        <v>plays</v>
      </c>
      <c r="R3596" t="s">
        <v>8271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336"/>
        <v>1.1850000000000001</v>
      </c>
      <c r="O3597" s="7">
        <f t="shared" si="337"/>
        <v>49.693548387096776</v>
      </c>
      <c r="P3597" s="7" t="str">
        <f t="shared" si="338"/>
        <v>theater</v>
      </c>
      <c r="Q3597" s="7" t="str">
        <f t="shared" si="339"/>
        <v>plays</v>
      </c>
      <c r="R3597" t="s">
        <v>8271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336"/>
        <v>1.0772727272727274</v>
      </c>
      <c r="O3598" s="7">
        <f t="shared" si="337"/>
        <v>79</v>
      </c>
      <c r="P3598" s="7" t="str">
        <f t="shared" si="338"/>
        <v>theater</v>
      </c>
      <c r="Q3598" s="7" t="str">
        <f t="shared" si="339"/>
        <v>plays</v>
      </c>
      <c r="R3598" t="s">
        <v>8271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336"/>
        <v>1.026</v>
      </c>
      <c r="O3599" s="7">
        <f t="shared" si="337"/>
        <v>77.727272727272734</v>
      </c>
      <c r="P3599" s="7" t="str">
        <f t="shared" si="338"/>
        <v>theater</v>
      </c>
      <c r="Q3599" s="7" t="str">
        <f t="shared" si="339"/>
        <v>plays</v>
      </c>
      <c r="R3599" t="s">
        <v>8271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336"/>
        <v>1.101</v>
      </c>
      <c r="O3600" s="7">
        <f t="shared" si="337"/>
        <v>40.777777777777779</v>
      </c>
      <c r="P3600" s="7" t="str">
        <f t="shared" si="338"/>
        <v>theater</v>
      </c>
      <c r="Q3600" s="7" t="str">
        <f t="shared" si="339"/>
        <v>plays</v>
      </c>
      <c r="R3600" t="s">
        <v>8271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336"/>
        <v>2.02</v>
      </c>
      <c r="O3601" s="7">
        <f t="shared" si="337"/>
        <v>59.411764705882355</v>
      </c>
      <c r="P3601" s="7" t="str">
        <f t="shared" si="338"/>
        <v>theater</v>
      </c>
      <c r="Q3601" s="7" t="str">
        <f t="shared" si="339"/>
        <v>plays</v>
      </c>
      <c r="R3601" t="s">
        <v>8271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336"/>
        <v>1.3</v>
      </c>
      <c r="O3602" s="7">
        <f t="shared" si="337"/>
        <v>3.25</v>
      </c>
      <c r="P3602" s="7" t="str">
        <f t="shared" si="338"/>
        <v>theater</v>
      </c>
      <c r="Q3602" s="7" t="str">
        <f t="shared" si="339"/>
        <v>plays</v>
      </c>
      <c r="R3602" t="s">
        <v>8271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336"/>
        <v>1.0435000000000001</v>
      </c>
      <c r="O3603" s="7">
        <f t="shared" si="337"/>
        <v>39.377358490566039</v>
      </c>
      <c r="P3603" s="7" t="str">
        <f t="shared" si="338"/>
        <v>theater</v>
      </c>
      <c r="Q3603" s="7" t="str">
        <f t="shared" si="339"/>
        <v>plays</v>
      </c>
      <c r="R3603" t="s">
        <v>8271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336"/>
        <v>1.0004999999999999</v>
      </c>
      <c r="O3604" s="7">
        <f t="shared" si="337"/>
        <v>81.673469387755105</v>
      </c>
      <c r="P3604" s="7" t="str">
        <f t="shared" si="338"/>
        <v>theater</v>
      </c>
      <c r="Q3604" s="7" t="str">
        <f t="shared" si="339"/>
        <v>plays</v>
      </c>
      <c r="R3604" t="s">
        <v>8271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336"/>
        <v>1.7066666666666668</v>
      </c>
      <c r="O3605" s="7">
        <f t="shared" si="337"/>
        <v>44.912280701754383</v>
      </c>
      <c r="P3605" s="7" t="str">
        <f t="shared" si="338"/>
        <v>theater</v>
      </c>
      <c r="Q3605" s="7" t="str">
        <f t="shared" si="339"/>
        <v>plays</v>
      </c>
      <c r="R3605" t="s">
        <v>8271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336"/>
        <v>1.1283333333333334</v>
      </c>
      <c r="O3606" s="7">
        <f t="shared" si="337"/>
        <v>49.05797101449275</v>
      </c>
      <c r="P3606" s="7" t="str">
        <f t="shared" si="338"/>
        <v>theater</v>
      </c>
      <c r="Q3606" s="7" t="str">
        <f t="shared" si="339"/>
        <v>plays</v>
      </c>
      <c r="R3606" t="s">
        <v>8271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336"/>
        <v>1.84</v>
      </c>
      <c r="O3607" s="7">
        <f t="shared" si="337"/>
        <v>30.666666666666668</v>
      </c>
      <c r="P3607" s="7" t="str">
        <f t="shared" si="338"/>
        <v>theater</v>
      </c>
      <c r="Q3607" s="7" t="str">
        <f t="shared" si="339"/>
        <v>plays</v>
      </c>
      <c r="R3607" t="s">
        <v>8271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336"/>
        <v>1.3026666666666666</v>
      </c>
      <c r="O3608" s="7">
        <f t="shared" si="337"/>
        <v>61.0625</v>
      </c>
      <c r="P3608" s="7" t="str">
        <f t="shared" si="338"/>
        <v>theater</v>
      </c>
      <c r="Q3608" s="7" t="str">
        <f t="shared" si="339"/>
        <v>plays</v>
      </c>
      <c r="R3608" t="s">
        <v>8271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336"/>
        <v>1.0545454545454545</v>
      </c>
      <c r="O3609" s="7">
        <f t="shared" si="337"/>
        <v>29</v>
      </c>
      <c r="P3609" s="7" t="str">
        <f t="shared" si="338"/>
        <v>theater</v>
      </c>
      <c r="Q3609" s="7" t="str">
        <f t="shared" si="339"/>
        <v>plays</v>
      </c>
      <c r="R3609" t="s">
        <v>8271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336"/>
        <v>1</v>
      </c>
      <c r="O3610" s="7">
        <f t="shared" si="337"/>
        <v>29.62962962962963</v>
      </c>
      <c r="P3610" s="7" t="str">
        <f t="shared" si="338"/>
        <v>theater</v>
      </c>
      <c r="Q3610" s="7" t="str">
        <f t="shared" si="339"/>
        <v>plays</v>
      </c>
      <c r="R3610" t="s">
        <v>8271</v>
      </c>
      <c r="S3610" s="13">
        <f t="shared" si="340"/>
        <v>42506.709374999999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336"/>
        <v>1.5331632653061225</v>
      </c>
      <c r="O3611" s="7">
        <f t="shared" si="337"/>
        <v>143.0952380952381</v>
      </c>
      <c r="P3611" s="7" t="str">
        <f t="shared" si="338"/>
        <v>theater</v>
      </c>
      <c r="Q3611" s="7" t="str">
        <f t="shared" si="339"/>
        <v>plays</v>
      </c>
      <c r="R3611" t="s">
        <v>8271</v>
      </c>
      <c r="S3611" s="13">
        <f t="shared" si="340"/>
        <v>42429.991724537038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336"/>
        <v>1.623</v>
      </c>
      <c r="O3612" s="7">
        <f t="shared" si="337"/>
        <v>52.354838709677416</v>
      </c>
      <c r="P3612" s="7" t="str">
        <f t="shared" si="338"/>
        <v>theater</v>
      </c>
      <c r="Q3612" s="7" t="str">
        <f t="shared" si="339"/>
        <v>plays</v>
      </c>
      <c r="R3612" t="s">
        <v>8271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336"/>
        <v>1.36</v>
      </c>
      <c r="O3613" s="7">
        <f t="shared" si="337"/>
        <v>66.666666666666671</v>
      </c>
      <c r="P3613" s="7" t="str">
        <f t="shared" si="338"/>
        <v>theater</v>
      </c>
      <c r="Q3613" s="7" t="str">
        <f t="shared" si="339"/>
        <v>plays</v>
      </c>
      <c r="R3613" t="s">
        <v>8271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336"/>
        <v>1.444</v>
      </c>
      <c r="O3614" s="7">
        <f t="shared" si="337"/>
        <v>126.66666666666667</v>
      </c>
      <c r="P3614" s="7" t="str">
        <f t="shared" si="338"/>
        <v>theater</v>
      </c>
      <c r="Q3614" s="7" t="str">
        <f t="shared" si="339"/>
        <v>plays</v>
      </c>
      <c r="R3614" t="s">
        <v>8271</v>
      </c>
      <c r="S3614" s="13">
        <f t="shared" si="340"/>
        <v>41789.726979166662</v>
      </c>
      <c r="T3614" s="13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336"/>
        <v>1</v>
      </c>
      <c r="O3615" s="7">
        <f t="shared" si="337"/>
        <v>62.5</v>
      </c>
      <c r="P3615" s="7" t="str">
        <f t="shared" si="338"/>
        <v>theater</v>
      </c>
      <c r="Q3615" s="7" t="str">
        <f t="shared" si="339"/>
        <v>plays</v>
      </c>
      <c r="R3615" t="s">
        <v>8271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336"/>
        <v>1.008</v>
      </c>
      <c r="O3616" s="7">
        <f t="shared" si="337"/>
        <v>35.492957746478872</v>
      </c>
      <c r="P3616" s="7" t="str">
        <f t="shared" si="338"/>
        <v>theater</v>
      </c>
      <c r="Q3616" s="7" t="str">
        <f t="shared" si="339"/>
        <v>plays</v>
      </c>
      <c r="R3616" t="s">
        <v>8271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336"/>
        <v>1.0680000000000001</v>
      </c>
      <c r="O3617" s="7">
        <f t="shared" si="337"/>
        <v>37.083333333333336</v>
      </c>
      <c r="P3617" s="7" t="str">
        <f t="shared" si="338"/>
        <v>theater</v>
      </c>
      <c r="Q3617" s="7" t="str">
        <f t="shared" si="339"/>
        <v>plays</v>
      </c>
      <c r="R3617" t="s">
        <v>8271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336"/>
        <v>1.248</v>
      </c>
      <c r="O3618" s="7">
        <f t="shared" si="337"/>
        <v>69.333333333333329</v>
      </c>
      <c r="P3618" s="7" t="str">
        <f t="shared" si="338"/>
        <v>theater</v>
      </c>
      <c r="Q3618" s="7" t="str">
        <f t="shared" si="339"/>
        <v>plays</v>
      </c>
      <c r="R3618" t="s">
        <v>8271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336"/>
        <v>1.1891891891891893</v>
      </c>
      <c r="O3619" s="7">
        <f t="shared" si="337"/>
        <v>17.254901960784313</v>
      </c>
      <c r="P3619" s="7" t="str">
        <f t="shared" si="338"/>
        <v>theater</v>
      </c>
      <c r="Q3619" s="7" t="str">
        <f t="shared" si="339"/>
        <v>plays</v>
      </c>
      <c r="R3619" t="s">
        <v>8271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336"/>
        <v>1.01</v>
      </c>
      <c r="O3620" s="7">
        <f t="shared" si="337"/>
        <v>36.071428571428569</v>
      </c>
      <c r="P3620" s="7" t="str">
        <f t="shared" si="338"/>
        <v>theater</v>
      </c>
      <c r="Q3620" s="7" t="str">
        <f t="shared" si="339"/>
        <v>plays</v>
      </c>
      <c r="R3620" t="s">
        <v>8271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336"/>
        <v>1.1299999999999999</v>
      </c>
      <c r="O3621" s="7">
        <f t="shared" si="337"/>
        <v>66.470588235294116</v>
      </c>
      <c r="P3621" s="7" t="str">
        <f t="shared" si="338"/>
        <v>theater</v>
      </c>
      <c r="Q3621" s="7" t="str">
        <f t="shared" si="339"/>
        <v>plays</v>
      </c>
      <c r="R3621" t="s">
        <v>8271</v>
      </c>
      <c r="S3621" s="13">
        <f t="shared" si="340"/>
        <v>42661.132245370369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336"/>
        <v>1.0519047619047619</v>
      </c>
      <c r="O3622" s="7">
        <f t="shared" si="337"/>
        <v>56.065989847715734</v>
      </c>
      <c r="P3622" s="7" t="str">
        <f t="shared" si="338"/>
        <v>theater</v>
      </c>
      <c r="Q3622" s="7" t="str">
        <f t="shared" si="339"/>
        <v>plays</v>
      </c>
      <c r="R3622" t="s">
        <v>8271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336"/>
        <v>1.0973333333333333</v>
      </c>
      <c r="O3623" s="7">
        <f t="shared" si="337"/>
        <v>47.028571428571432</v>
      </c>
      <c r="P3623" s="7" t="str">
        <f t="shared" si="338"/>
        <v>theater</v>
      </c>
      <c r="Q3623" s="7" t="str">
        <f t="shared" si="339"/>
        <v>plays</v>
      </c>
      <c r="R3623" t="s">
        <v>8271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336"/>
        <v>1.00099</v>
      </c>
      <c r="O3624" s="7">
        <f t="shared" si="337"/>
        <v>47.666190476190479</v>
      </c>
      <c r="P3624" s="7" t="str">
        <f t="shared" si="338"/>
        <v>theater</v>
      </c>
      <c r="Q3624" s="7" t="str">
        <f t="shared" si="339"/>
        <v>plays</v>
      </c>
      <c r="R3624" t="s">
        <v>8271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336"/>
        <v>1.2</v>
      </c>
      <c r="O3625" s="7">
        <f t="shared" si="337"/>
        <v>88.235294117647058</v>
      </c>
      <c r="P3625" s="7" t="str">
        <f t="shared" si="338"/>
        <v>theater</v>
      </c>
      <c r="Q3625" s="7" t="str">
        <f t="shared" si="339"/>
        <v>plays</v>
      </c>
      <c r="R3625" t="s">
        <v>8271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336"/>
        <v>1.0493333333333332</v>
      </c>
      <c r="O3626" s="7">
        <f t="shared" si="337"/>
        <v>80.717948717948715</v>
      </c>
      <c r="P3626" s="7" t="str">
        <f t="shared" si="338"/>
        <v>theater</v>
      </c>
      <c r="Q3626" s="7" t="str">
        <f t="shared" si="339"/>
        <v>plays</v>
      </c>
      <c r="R3626" t="s">
        <v>8271</v>
      </c>
      <c r="S3626" s="13">
        <f t="shared" si="340"/>
        <v>42545.774189814816</v>
      </c>
      <c r="T3626" s="13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336"/>
        <v>1.0266666666666666</v>
      </c>
      <c r="O3627" s="7">
        <f t="shared" si="337"/>
        <v>39.487179487179489</v>
      </c>
      <c r="P3627" s="7" t="str">
        <f t="shared" si="338"/>
        <v>theater</v>
      </c>
      <c r="Q3627" s="7" t="str">
        <f t="shared" si="339"/>
        <v>plays</v>
      </c>
      <c r="R3627" t="s">
        <v>8271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336"/>
        <v>1.0182500000000001</v>
      </c>
      <c r="O3628" s="7">
        <f t="shared" si="337"/>
        <v>84.854166666666671</v>
      </c>
      <c r="P3628" s="7" t="str">
        <f t="shared" si="338"/>
        <v>theater</v>
      </c>
      <c r="Q3628" s="7" t="str">
        <f t="shared" si="339"/>
        <v>plays</v>
      </c>
      <c r="R3628" t="s">
        <v>8271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336"/>
        <v>1</v>
      </c>
      <c r="O3629" s="7">
        <f t="shared" si="337"/>
        <v>68.965517241379317</v>
      </c>
      <c r="P3629" s="7" t="str">
        <f t="shared" si="338"/>
        <v>theater</v>
      </c>
      <c r="Q3629" s="7" t="str">
        <f t="shared" si="339"/>
        <v>plays</v>
      </c>
      <c r="R3629" t="s">
        <v>8271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336"/>
        <v>0</v>
      </c>
      <c r="O3630" s="7" t="e">
        <f t="shared" si="337"/>
        <v>#DIV/0!</v>
      </c>
      <c r="P3630" s="7" t="str">
        <f t="shared" si="338"/>
        <v>theater</v>
      </c>
      <c r="Q3630" s="7" t="str">
        <f t="shared" si="339"/>
        <v>musical</v>
      </c>
      <c r="R3630" t="s">
        <v>8305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336"/>
        <v>1.9999999999999999E-6</v>
      </c>
      <c r="O3631" s="7">
        <f t="shared" si="337"/>
        <v>1</v>
      </c>
      <c r="P3631" s="7" t="str">
        <f t="shared" si="338"/>
        <v>theater</v>
      </c>
      <c r="Q3631" s="7" t="str">
        <f t="shared" si="339"/>
        <v>musical</v>
      </c>
      <c r="R3631" t="s">
        <v>8305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336"/>
        <v>3.3333333333333332E-4</v>
      </c>
      <c r="O3632" s="7">
        <f t="shared" si="337"/>
        <v>1</v>
      </c>
      <c r="P3632" s="7" t="str">
        <f t="shared" si="338"/>
        <v>theater</v>
      </c>
      <c r="Q3632" s="7" t="str">
        <f t="shared" si="339"/>
        <v>musical</v>
      </c>
      <c r="R3632" t="s">
        <v>8305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336"/>
        <v>0.51023391812865493</v>
      </c>
      <c r="O3633" s="7">
        <f t="shared" si="337"/>
        <v>147.88135593220338</v>
      </c>
      <c r="P3633" s="7" t="str">
        <f t="shared" si="338"/>
        <v>theater</v>
      </c>
      <c r="Q3633" s="7" t="str">
        <f t="shared" si="339"/>
        <v>musical</v>
      </c>
      <c r="R3633" t="s">
        <v>8305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336"/>
        <v>0.2</v>
      </c>
      <c r="O3634" s="7">
        <f t="shared" si="337"/>
        <v>100</v>
      </c>
      <c r="P3634" s="7" t="str">
        <f t="shared" si="338"/>
        <v>theater</v>
      </c>
      <c r="Q3634" s="7" t="str">
        <f t="shared" si="339"/>
        <v>musical</v>
      </c>
      <c r="R3634" t="s">
        <v>8305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336"/>
        <v>0.35239999999999999</v>
      </c>
      <c r="O3635" s="7">
        <f t="shared" si="337"/>
        <v>56.838709677419352</v>
      </c>
      <c r="P3635" s="7" t="str">
        <f t="shared" si="338"/>
        <v>theater</v>
      </c>
      <c r="Q3635" s="7" t="str">
        <f t="shared" si="339"/>
        <v>musical</v>
      </c>
      <c r="R3635" t="s">
        <v>8305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336"/>
        <v>4.2466666666666666E-2</v>
      </c>
      <c r="O3636" s="7">
        <f t="shared" si="337"/>
        <v>176.94444444444446</v>
      </c>
      <c r="P3636" s="7" t="str">
        <f t="shared" si="338"/>
        <v>theater</v>
      </c>
      <c r="Q3636" s="7" t="str">
        <f t="shared" si="339"/>
        <v>musical</v>
      </c>
      <c r="R3636" t="s">
        <v>8305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336"/>
        <v>0.36457142857142855</v>
      </c>
      <c r="O3637" s="7">
        <f t="shared" si="337"/>
        <v>127.6</v>
      </c>
      <c r="P3637" s="7" t="str">
        <f t="shared" si="338"/>
        <v>theater</v>
      </c>
      <c r="Q3637" s="7" t="str">
        <f t="shared" si="339"/>
        <v>musical</v>
      </c>
      <c r="R3637" t="s">
        <v>8305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336"/>
        <v>0</v>
      </c>
      <c r="O3638" s="7" t="e">
        <f t="shared" si="337"/>
        <v>#DIV/0!</v>
      </c>
      <c r="P3638" s="7" t="str">
        <f t="shared" si="338"/>
        <v>theater</v>
      </c>
      <c r="Q3638" s="7" t="str">
        <f t="shared" si="339"/>
        <v>musical</v>
      </c>
      <c r="R3638" t="s">
        <v>8305</v>
      </c>
      <c r="S3638" s="13">
        <f t="shared" si="340"/>
        <v>42226.694780092592</v>
      </c>
      <c r="T3638" s="13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336"/>
        <v>0.30866666666666664</v>
      </c>
      <c r="O3639" s="7">
        <f t="shared" si="337"/>
        <v>66.142857142857139</v>
      </c>
      <c r="P3639" s="7" t="str">
        <f t="shared" si="338"/>
        <v>theater</v>
      </c>
      <c r="Q3639" s="7" t="str">
        <f t="shared" si="339"/>
        <v>musical</v>
      </c>
      <c r="R3639" t="s">
        <v>8305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336"/>
        <v>6.545454545454546E-2</v>
      </c>
      <c r="O3640" s="7">
        <f t="shared" si="337"/>
        <v>108</v>
      </c>
      <c r="P3640" s="7" t="str">
        <f t="shared" si="338"/>
        <v>theater</v>
      </c>
      <c r="Q3640" s="7" t="str">
        <f t="shared" si="339"/>
        <v>musical</v>
      </c>
      <c r="R3640" t="s">
        <v>8305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336"/>
        <v>4.0000000000000003E-5</v>
      </c>
      <c r="O3641" s="7">
        <f t="shared" si="337"/>
        <v>1</v>
      </c>
      <c r="P3641" s="7" t="str">
        <f t="shared" si="338"/>
        <v>theater</v>
      </c>
      <c r="Q3641" s="7" t="str">
        <f t="shared" si="339"/>
        <v>musical</v>
      </c>
      <c r="R3641" t="s">
        <v>8305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336"/>
        <v>5.5E-2</v>
      </c>
      <c r="O3642" s="7">
        <f t="shared" si="337"/>
        <v>18.333333333333332</v>
      </c>
      <c r="P3642" s="7" t="str">
        <f t="shared" si="338"/>
        <v>theater</v>
      </c>
      <c r="Q3642" s="7" t="str">
        <f t="shared" si="339"/>
        <v>musical</v>
      </c>
      <c r="R3642" t="s">
        <v>8305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336"/>
        <v>0</v>
      </c>
      <c r="O3643" s="7" t="e">
        <f t="shared" si="337"/>
        <v>#DIV/0!</v>
      </c>
      <c r="P3643" s="7" t="str">
        <f t="shared" si="338"/>
        <v>theater</v>
      </c>
      <c r="Q3643" s="7" t="str">
        <f t="shared" si="339"/>
        <v>musical</v>
      </c>
      <c r="R3643" t="s">
        <v>8305</v>
      </c>
      <c r="S3643" s="13">
        <f t="shared" si="340"/>
        <v>41899.627071759256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336"/>
        <v>2.1428571428571429E-2</v>
      </c>
      <c r="O3644" s="7">
        <f t="shared" si="337"/>
        <v>7.5</v>
      </c>
      <c r="P3644" s="7" t="str">
        <f t="shared" si="338"/>
        <v>theater</v>
      </c>
      <c r="Q3644" s="7" t="str">
        <f t="shared" si="339"/>
        <v>musical</v>
      </c>
      <c r="R3644" t="s">
        <v>8305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336"/>
        <v>0</v>
      </c>
      <c r="O3645" s="7" t="e">
        <f t="shared" si="337"/>
        <v>#DIV/0!</v>
      </c>
      <c r="P3645" s="7" t="str">
        <f t="shared" si="338"/>
        <v>theater</v>
      </c>
      <c r="Q3645" s="7" t="str">
        <f t="shared" si="339"/>
        <v>musical</v>
      </c>
      <c r="R3645" t="s">
        <v>8305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336"/>
        <v>0.16420000000000001</v>
      </c>
      <c r="O3646" s="7">
        <f t="shared" si="337"/>
        <v>68.416666666666671</v>
      </c>
      <c r="P3646" s="7" t="str">
        <f t="shared" si="338"/>
        <v>theater</v>
      </c>
      <c r="Q3646" s="7" t="str">
        <f t="shared" si="339"/>
        <v>musical</v>
      </c>
      <c r="R3646" t="s">
        <v>8305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336"/>
        <v>1E-3</v>
      </c>
      <c r="O3647" s="7">
        <f t="shared" si="337"/>
        <v>1</v>
      </c>
      <c r="P3647" s="7" t="str">
        <f t="shared" si="338"/>
        <v>theater</v>
      </c>
      <c r="Q3647" s="7" t="str">
        <f t="shared" si="339"/>
        <v>musical</v>
      </c>
      <c r="R3647" t="s">
        <v>8305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336"/>
        <v>4.8099999999999997E-2</v>
      </c>
      <c r="O3648" s="7">
        <f t="shared" si="337"/>
        <v>60.125</v>
      </c>
      <c r="P3648" s="7" t="str">
        <f t="shared" si="338"/>
        <v>theater</v>
      </c>
      <c r="Q3648" s="7" t="str">
        <f t="shared" si="339"/>
        <v>musical</v>
      </c>
      <c r="R3648" t="s">
        <v>8305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336"/>
        <v>0.06</v>
      </c>
      <c r="O3649" s="7">
        <f t="shared" si="337"/>
        <v>15</v>
      </c>
      <c r="P3649" s="7" t="str">
        <f t="shared" si="338"/>
        <v>theater</v>
      </c>
      <c r="Q3649" s="7" t="str">
        <f t="shared" si="339"/>
        <v>musical</v>
      </c>
      <c r="R3649" t="s">
        <v>8305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ref="N3650:N3713" si="342">E3650/D3650</f>
        <v>1.003825</v>
      </c>
      <c r="O3650" s="7">
        <f t="shared" ref="O3650:O3713" si="343">E3650/L3650</f>
        <v>550.04109589041093</v>
      </c>
      <c r="P3650" s="7" t="str">
        <f t="shared" si="338"/>
        <v>theater</v>
      </c>
      <c r="Q3650" s="7" t="str">
        <f t="shared" si="339"/>
        <v>plays</v>
      </c>
      <c r="R3650" t="s">
        <v>8271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si="342"/>
        <v>1.04</v>
      </c>
      <c r="O3651" s="7">
        <f t="shared" si="343"/>
        <v>97.5</v>
      </c>
      <c r="P3651" s="7" t="str">
        <f t="shared" ref="P3651:P3714" si="344">LEFT(R3651, SEARCH("/",R3651)-1)</f>
        <v>theater</v>
      </c>
      <c r="Q3651" s="7" t="str">
        <f t="shared" ref="Q3651:Q3714" si="345">RIGHT(R3651,LEN(R3651)-SEARCH("/",R3651))</f>
        <v>plays</v>
      </c>
      <c r="R3651" t="s">
        <v>8271</v>
      </c>
      <c r="S3651" s="13">
        <f t="shared" ref="S3651:S3714" si="346">J3651/(60*60*24)+DATE(1970,1,1)</f>
        <v>41780.712893518517</v>
      </c>
      <c r="T3651" s="13">
        <f t="shared" ref="T3651:T3714" si="347">I3651/(60*60*24)+DATE(1970,1,1)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342"/>
        <v>1</v>
      </c>
      <c r="O3652" s="7">
        <f t="shared" si="343"/>
        <v>29.411764705882351</v>
      </c>
      <c r="P3652" s="7" t="str">
        <f t="shared" si="344"/>
        <v>theater</v>
      </c>
      <c r="Q3652" s="7" t="str">
        <f t="shared" si="345"/>
        <v>plays</v>
      </c>
      <c r="R3652" t="s">
        <v>8271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342"/>
        <v>1.04</v>
      </c>
      <c r="O3653" s="7">
        <f t="shared" si="343"/>
        <v>57.777777777777779</v>
      </c>
      <c r="P3653" s="7" t="str">
        <f t="shared" si="344"/>
        <v>theater</v>
      </c>
      <c r="Q3653" s="7" t="str">
        <f t="shared" si="345"/>
        <v>plays</v>
      </c>
      <c r="R3653" t="s">
        <v>8271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342"/>
        <v>2.5066666666666668</v>
      </c>
      <c r="O3654" s="7">
        <f t="shared" si="343"/>
        <v>44.235294117647058</v>
      </c>
      <c r="P3654" s="7" t="str">
        <f t="shared" si="344"/>
        <v>theater</v>
      </c>
      <c r="Q3654" s="7" t="str">
        <f t="shared" si="345"/>
        <v>plays</v>
      </c>
      <c r="R3654" t="s">
        <v>8271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342"/>
        <v>1.0049999999999999</v>
      </c>
      <c r="O3655" s="7">
        <f t="shared" si="343"/>
        <v>60.909090909090907</v>
      </c>
      <c r="P3655" s="7" t="str">
        <f t="shared" si="344"/>
        <v>theater</v>
      </c>
      <c r="Q3655" s="7" t="str">
        <f t="shared" si="345"/>
        <v>plays</v>
      </c>
      <c r="R3655" t="s">
        <v>8271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342"/>
        <v>1.744</v>
      </c>
      <c r="O3656" s="7">
        <f t="shared" si="343"/>
        <v>68.84210526315789</v>
      </c>
      <c r="P3656" s="7" t="str">
        <f t="shared" si="344"/>
        <v>theater</v>
      </c>
      <c r="Q3656" s="7" t="str">
        <f t="shared" si="345"/>
        <v>plays</v>
      </c>
      <c r="R3656" t="s">
        <v>8271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342"/>
        <v>1.1626000000000001</v>
      </c>
      <c r="O3657" s="7">
        <f t="shared" si="343"/>
        <v>73.582278481012665</v>
      </c>
      <c r="P3657" s="7" t="str">
        <f t="shared" si="344"/>
        <v>theater</v>
      </c>
      <c r="Q3657" s="7" t="str">
        <f t="shared" si="345"/>
        <v>plays</v>
      </c>
      <c r="R3657" t="s">
        <v>8271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342"/>
        <v>1.0582</v>
      </c>
      <c r="O3658" s="7">
        <f t="shared" si="343"/>
        <v>115.02173913043478</v>
      </c>
      <c r="P3658" s="7" t="str">
        <f t="shared" si="344"/>
        <v>theater</v>
      </c>
      <c r="Q3658" s="7" t="str">
        <f t="shared" si="345"/>
        <v>plays</v>
      </c>
      <c r="R3658" t="s">
        <v>8271</v>
      </c>
      <c r="S3658" s="13">
        <f t="shared" si="346"/>
        <v>42737.910138888888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342"/>
        <v>1.1074999999999999</v>
      </c>
      <c r="O3659" s="7">
        <f t="shared" si="343"/>
        <v>110.75</v>
      </c>
      <c r="P3659" s="7" t="str">
        <f t="shared" si="344"/>
        <v>theater</v>
      </c>
      <c r="Q3659" s="7" t="str">
        <f t="shared" si="345"/>
        <v>plays</v>
      </c>
      <c r="R3659" t="s">
        <v>8271</v>
      </c>
      <c r="S3659" s="13">
        <f t="shared" si="346"/>
        <v>42499.629849537036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342"/>
        <v>1.0066666666666666</v>
      </c>
      <c r="O3660" s="7">
        <f t="shared" si="343"/>
        <v>75.5</v>
      </c>
      <c r="P3660" s="7" t="str">
        <f t="shared" si="344"/>
        <v>theater</v>
      </c>
      <c r="Q3660" s="7" t="str">
        <f t="shared" si="345"/>
        <v>plays</v>
      </c>
      <c r="R3660" t="s">
        <v>8271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342"/>
        <v>1.0203333333333333</v>
      </c>
      <c r="O3661" s="7">
        <f t="shared" si="343"/>
        <v>235.46153846153845</v>
      </c>
      <c r="P3661" s="7" t="str">
        <f t="shared" si="344"/>
        <v>theater</v>
      </c>
      <c r="Q3661" s="7" t="str">
        <f t="shared" si="345"/>
        <v>plays</v>
      </c>
      <c r="R3661" t="s">
        <v>8271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342"/>
        <v>1</v>
      </c>
      <c r="O3662" s="7">
        <f t="shared" si="343"/>
        <v>11.363636363636363</v>
      </c>
      <c r="P3662" s="7" t="str">
        <f t="shared" si="344"/>
        <v>theater</v>
      </c>
      <c r="Q3662" s="7" t="str">
        <f t="shared" si="345"/>
        <v>plays</v>
      </c>
      <c r="R3662" t="s">
        <v>8271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342"/>
        <v>1.1100000000000001</v>
      </c>
      <c r="O3663" s="7">
        <f t="shared" si="343"/>
        <v>92.5</v>
      </c>
      <c r="P3663" s="7" t="str">
        <f t="shared" si="344"/>
        <v>theater</v>
      </c>
      <c r="Q3663" s="7" t="str">
        <f t="shared" si="345"/>
        <v>plays</v>
      </c>
      <c r="R3663" t="s">
        <v>8271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342"/>
        <v>1.0142500000000001</v>
      </c>
      <c r="O3664" s="7">
        <f t="shared" si="343"/>
        <v>202.85</v>
      </c>
      <c r="P3664" s="7" t="str">
        <f t="shared" si="344"/>
        <v>theater</v>
      </c>
      <c r="Q3664" s="7" t="str">
        <f t="shared" si="345"/>
        <v>plays</v>
      </c>
      <c r="R3664" t="s">
        <v>8271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342"/>
        <v>1.04</v>
      </c>
      <c r="O3665" s="7">
        <f t="shared" si="343"/>
        <v>26</v>
      </c>
      <c r="P3665" s="7" t="str">
        <f t="shared" si="344"/>
        <v>theater</v>
      </c>
      <c r="Q3665" s="7" t="str">
        <f t="shared" si="345"/>
        <v>plays</v>
      </c>
      <c r="R3665" t="s">
        <v>8271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342"/>
        <v>1.09375</v>
      </c>
      <c r="O3666" s="7">
        <f t="shared" si="343"/>
        <v>46.05263157894737</v>
      </c>
      <c r="P3666" s="7" t="str">
        <f t="shared" si="344"/>
        <v>theater</v>
      </c>
      <c r="Q3666" s="7" t="str">
        <f t="shared" si="345"/>
        <v>plays</v>
      </c>
      <c r="R3666" t="s">
        <v>8271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342"/>
        <v>1.1516129032258065</v>
      </c>
      <c r="O3667" s="7">
        <f t="shared" si="343"/>
        <v>51</v>
      </c>
      <c r="P3667" s="7" t="str">
        <f t="shared" si="344"/>
        <v>theater</v>
      </c>
      <c r="Q3667" s="7" t="str">
        <f t="shared" si="345"/>
        <v>plays</v>
      </c>
      <c r="R3667" t="s">
        <v>8271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342"/>
        <v>1</v>
      </c>
      <c r="O3668" s="7">
        <f t="shared" si="343"/>
        <v>31.578947368421051</v>
      </c>
      <c r="P3668" s="7" t="str">
        <f t="shared" si="344"/>
        <v>theater</v>
      </c>
      <c r="Q3668" s="7" t="str">
        <f t="shared" si="345"/>
        <v>plays</v>
      </c>
      <c r="R3668" t="s">
        <v>8271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342"/>
        <v>1.0317033333333334</v>
      </c>
      <c r="O3669" s="7">
        <f t="shared" si="343"/>
        <v>53.363965517241382</v>
      </c>
      <c r="P3669" s="7" t="str">
        <f t="shared" si="344"/>
        <v>theater</v>
      </c>
      <c r="Q3669" s="7" t="str">
        <f t="shared" si="345"/>
        <v>plays</v>
      </c>
      <c r="R3669" t="s">
        <v>8271</v>
      </c>
      <c r="S3669" s="13">
        <f t="shared" si="346"/>
        <v>42173.970127314809</v>
      </c>
      <c r="T3669" s="13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342"/>
        <v>1.0349999999999999</v>
      </c>
      <c r="O3670" s="7">
        <f t="shared" si="343"/>
        <v>36.964285714285715</v>
      </c>
      <c r="P3670" s="7" t="str">
        <f t="shared" si="344"/>
        <v>theater</v>
      </c>
      <c r="Q3670" s="7" t="str">
        <f t="shared" si="345"/>
        <v>plays</v>
      </c>
      <c r="R3670" t="s">
        <v>8271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342"/>
        <v>1.3819999999999999</v>
      </c>
      <c r="O3671" s="7">
        <f t="shared" si="343"/>
        <v>81.294117647058826</v>
      </c>
      <c r="P3671" s="7" t="str">
        <f t="shared" si="344"/>
        <v>theater</v>
      </c>
      <c r="Q3671" s="7" t="str">
        <f t="shared" si="345"/>
        <v>plays</v>
      </c>
      <c r="R3671" t="s">
        <v>8271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342"/>
        <v>1.0954545454545455</v>
      </c>
      <c r="O3672" s="7">
        <f t="shared" si="343"/>
        <v>20.083333333333332</v>
      </c>
      <c r="P3672" s="7" t="str">
        <f t="shared" si="344"/>
        <v>theater</v>
      </c>
      <c r="Q3672" s="7" t="str">
        <f t="shared" si="345"/>
        <v>plays</v>
      </c>
      <c r="R3672" t="s">
        <v>8271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342"/>
        <v>1.0085714285714287</v>
      </c>
      <c r="O3673" s="7">
        <f t="shared" si="343"/>
        <v>88.25</v>
      </c>
      <c r="P3673" s="7" t="str">
        <f t="shared" si="344"/>
        <v>theater</v>
      </c>
      <c r="Q3673" s="7" t="str">
        <f t="shared" si="345"/>
        <v>plays</v>
      </c>
      <c r="R3673" t="s">
        <v>8271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342"/>
        <v>1.0153333333333334</v>
      </c>
      <c r="O3674" s="7">
        <f t="shared" si="343"/>
        <v>53.438596491228068</v>
      </c>
      <c r="P3674" s="7" t="str">
        <f t="shared" si="344"/>
        <v>theater</v>
      </c>
      <c r="Q3674" s="7" t="str">
        <f t="shared" si="345"/>
        <v>plays</v>
      </c>
      <c r="R3674" t="s">
        <v>8271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342"/>
        <v>1.13625</v>
      </c>
      <c r="O3675" s="7">
        <f t="shared" si="343"/>
        <v>39.868421052631582</v>
      </c>
      <c r="P3675" s="7" t="str">
        <f t="shared" si="344"/>
        <v>theater</v>
      </c>
      <c r="Q3675" s="7" t="str">
        <f t="shared" si="345"/>
        <v>plays</v>
      </c>
      <c r="R3675" t="s">
        <v>8271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342"/>
        <v>1</v>
      </c>
      <c r="O3676" s="7">
        <f t="shared" si="343"/>
        <v>145.16129032258064</v>
      </c>
      <c r="P3676" s="7" t="str">
        <f t="shared" si="344"/>
        <v>theater</v>
      </c>
      <c r="Q3676" s="7" t="str">
        <f t="shared" si="345"/>
        <v>plays</v>
      </c>
      <c r="R3676" t="s">
        <v>8271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342"/>
        <v>1.4</v>
      </c>
      <c r="O3677" s="7">
        <f t="shared" si="343"/>
        <v>23.333333333333332</v>
      </c>
      <c r="P3677" s="7" t="str">
        <f t="shared" si="344"/>
        <v>theater</v>
      </c>
      <c r="Q3677" s="7" t="str">
        <f t="shared" si="345"/>
        <v>plays</v>
      </c>
      <c r="R3677" t="s">
        <v>8271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342"/>
        <v>1.2875000000000001</v>
      </c>
      <c r="O3678" s="7">
        <f t="shared" si="343"/>
        <v>64.375</v>
      </c>
      <c r="P3678" s="7" t="str">
        <f t="shared" si="344"/>
        <v>theater</v>
      </c>
      <c r="Q3678" s="7" t="str">
        <f t="shared" si="345"/>
        <v>plays</v>
      </c>
      <c r="R3678" t="s">
        <v>8271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342"/>
        <v>1.0290416666666666</v>
      </c>
      <c r="O3679" s="7">
        <f t="shared" si="343"/>
        <v>62.052763819095475</v>
      </c>
      <c r="P3679" s="7" t="str">
        <f t="shared" si="344"/>
        <v>theater</v>
      </c>
      <c r="Q3679" s="7" t="str">
        <f t="shared" si="345"/>
        <v>plays</v>
      </c>
      <c r="R3679" t="s">
        <v>8271</v>
      </c>
      <c r="S3679" s="13">
        <f t="shared" si="346"/>
        <v>41802.574282407411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342"/>
        <v>1.0249999999999999</v>
      </c>
      <c r="O3680" s="7">
        <f t="shared" si="343"/>
        <v>66.129032258064512</v>
      </c>
      <c r="P3680" s="7" t="str">
        <f t="shared" si="344"/>
        <v>theater</v>
      </c>
      <c r="Q3680" s="7" t="str">
        <f t="shared" si="345"/>
        <v>plays</v>
      </c>
      <c r="R3680" t="s">
        <v>8271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342"/>
        <v>1.101</v>
      </c>
      <c r="O3681" s="7">
        <f t="shared" si="343"/>
        <v>73.400000000000006</v>
      </c>
      <c r="P3681" s="7" t="str">
        <f t="shared" si="344"/>
        <v>theater</v>
      </c>
      <c r="Q3681" s="7" t="str">
        <f t="shared" si="345"/>
        <v>plays</v>
      </c>
      <c r="R3681" t="s">
        <v>8271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342"/>
        <v>1.1276666666666666</v>
      </c>
      <c r="O3682" s="7">
        <f t="shared" si="343"/>
        <v>99.5</v>
      </c>
      <c r="P3682" s="7" t="str">
        <f t="shared" si="344"/>
        <v>theater</v>
      </c>
      <c r="Q3682" s="7" t="str">
        <f t="shared" si="345"/>
        <v>plays</v>
      </c>
      <c r="R3682" t="s">
        <v>8271</v>
      </c>
      <c r="S3682" s="13">
        <f t="shared" si="346"/>
        <v>42627.454097222224</v>
      </c>
      <c r="T3682" s="13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342"/>
        <v>1.119</v>
      </c>
      <c r="O3683" s="7">
        <f t="shared" si="343"/>
        <v>62.166666666666664</v>
      </c>
      <c r="P3683" s="7" t="str">
        <f t="shared" si="344"/>
        <v>theater</v>
      </c>
      <c r="Q3683" s="7" t="str">
        <f t="shared" si="345"/>
        <v>plays</v>
      </c>
      <c r="R3683" t="s">
        <v>8271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342"/>
        <v>1.3919999999999999</v>
      </c>
      <c r="O3684" s="7">
        <f t="shared" si="343"/>
        <v>62.328358208955223</v>
      </c>
      <c r="P3684" s="7" t="str">
        <f t="shared" si="344"/>
        <v>theater</v>
      </c>
      <c r="Q3684" s="7" t="str">
        <f t="shared" si="345"/>
        <v>plays</v>
      </c>
      <c r="R3684" t="s">
        <v>8271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342"/>
        <v>1.1085714285714285</v>
      </c>
      <c r="O3685" s="7">
        <f t="shared" si="343"/>
        <v>58.787878787878789</v>
      </c>
      <c r="P3685" s="7" t="str">
        <f t="shared" si="344"/>
        <v>theater</v>
      </c>
      <c r="Q3685" s="7" t="str">
        <f t="shared" si="345"/>
        <v>plays</v>
      </c>
      <c r="R3685" t="s">
        <v>8271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342"/>
        <v>1.3906666666666667</v>
      </c>
      <c r="O3686" s="7">
        <f t="shared" si="343"/>
        <v>45.347826086956523</v>
      </c>
      <c r="P3686" s="7" t="str">
        <f t="shared" si="344"/>
        <v>theater</v>
      </c>
      <c r="Q3686" s="7" t="str">
        <f t="shared" si="345"/>
        <v>plays</v>
      </c>
      <c r="R3686" t="s">
        <v>8271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342"/>
        <v>1.0569999999999999</v>
      </c>
      <c r="O3687" s="7">
        <f t="shared" si="343"/>
        <v>41.944444444444443</v>
      </c>
      <c r="P3687" s="7" t="str">
        <f t="shared" si="344"/>
        <v>theater</v>
      </c>
      <c r="Q3687" s="7" t="str">
        <f t="shared" si="345"/>
        <v>plays</v>
      </c>
      <c r="R3687" t="s">
        <v>8271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342"/>
        <v>1.0142857142857142</v>
      </c>
      <c r="O3688" s="7">
        <f t="shared" si="343"/>
        <v>59.166666666666664</v>
      </c>
      <c r="P3688" s="7" t="str">
        <f t="shared" si="344"/>
        <v>theater</v>
      </c>
      <c r="Q3688" s="7" t="str">
        <f t="shared" si="345"/>
        <v>plays</v>
      </c>
      <c r="R3688" t="s">
        <v>8271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342"/>
        <v>1.0024500000000001</v>
      </c>
      <c r="O3689" s="7">
        <f t="shared" si="343"/>
        <v>200.49</v>
      </c>
      <c r="P3689" s="7" t="str">
        <f t="shared" si="344"/>
        <v>theater</v>
      </c>
      <c r="Q3689" s="7" t="str">
        <f t="shared" si="345"/>
        <v>plays</v>
      </c>
      <c r="R3689" t="s">
        <v>8271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342"/>
        <v>1.0916666666666666</v>
      </c>
      <c r="O3690" s="7">
        <f t="shared" si="343"/>
        <v>83.974358974358978</v>
      </c>
      <c r="P3690" s="7" t="str">
        <f t="shared" si="344"/>
        <v>theater</v>
      </c>
      <c r="Q3690" s="7" t="str">
        <f t="shared" si="345"/>
        <v>plays</v>
      </c>
      <c r="R3690" t="s">
        <v>8271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342"/>
        <v>1.1833333333333333</v>
      </c>
      <c r="O3691" s="7">
        <f t="shared" si="343"/>
        <v>57.258064516129032</v>
      </c>
      <c r="P3691" s="7" t="str">
        <f t="shared" si="344"/>
        <v>theater</v>
      </c>
      <c r="Q3691" s="7" t="str">
        <f t="shared" si="345"/>
        <v>plays</v>
      </c>
      <c r="R3691" t="s">
        <v>8271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342"/>
        <v>1.2</v>
      </c>
      <c r="O3692" s="7">
        <f t="shared" si="343"/>
        <v>58.064516129032256</v>
      </c>
      <c r="P3692" s="7" t="str">
        <f t="shared" si="344"/>
        <v>theater</v>
      </c>
      <c r="Q3692" s="7" t="str">
        <f t="shared" si="345"/>
        <v>plays</v>
      </c>
      <c r="R3692" t="s">
        <v>8271</v>
      </c>
      <c r="S3692" s="13">
        <f t="shared" si="346"/>
        <v>41940.598182870366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342"/>
        <v>1.2796000000000001</v>
      </c>
      <c r="O3693" s="7">
        <f t="shared" si="343"/>
        <v>186.80291970802921</v>
      </c>
      <c r="P3693" s="7" t="str">
        <f t="shared" si="344"/>
        <v>theater</v>
      </c>
      <c r="Q3693" s="7" t="str">
        <f t="shared" si="345"/>
        <v>plays</v>
      </c>
      <c r="R3693" t="s">
        <v>8271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342"/>
        <v>1.26</v>
      </c>
      <c r="O3694" s="7">
        <f t="shared" si="343"/>
        <v>74.117647058823536</v>
      </c>
      <c r="P3694" s="7" t="str">
        <f t="shared" si="344"/>
        <v>theater</v>
      </c>
      <c r="Q3694" s="7" t="str">
        <f t="shared" si="345"/>
        <v>plays</v>
      </c>
      <c r="R3694" t="s">
        <v>8271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342"/>
        <v>1.2912912912912913</v>
      </c>
      <c r="O3695" s="7">
        <f t="shared" si="343"/>
        <v>30.714285714285715</v>
      </c>
      <c r="P3695" s="7" t="str">
        <f t="shared" si="344"/>
        <v>theater</v>
      </c>
      <c r="Q3695" s="7" t="str">
        <f t="shared" si="345"/>
        <v>plays</v>
      </c>
      <c r="R3695" t="s">
        <v>8271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342"/>
        <v>1.0742857142857143</v>
      </c>
      <c r="O3696" s="7">
        <f t="shared" si="343"/>
        <v>62.666666666666664</v>
      </c>
      <c r="P3696" s="7" t="str">
        <f t="shared" si="344"/>
        <v>theater</v>
      </c>
      <c r="Q3696" s="7" t="str">
        <f t="shared" si="345"/>
        <v>plays</v>
      </c>
      <c r="R3696" t="s">
        <v>8271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342"/>
        <v>1.00125</v>
      </c>
      <c r="O3697" s="7">
        <f t="shared" si="343"/>
        <v>121.36363636363636</v>
      </c>
      <c r="P3697" s="7" t="str">
        <f t="shared" si="344"/>
        <v>theater</v>
      </c>
      <c r="Q3697" s="7" t="str">
        <f t="shared" si="345"/>
        <v>plays</v>
      </c>
      <c r="R3697" t="s">
        <v>8271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342"/>
        <v>1.55</v>
      </c>
      <c r="O3698" s="7">
        <f t="shared" si="343"/>
        <v>39.743589743589745</v>
      </c>
      <c r="P3698" s="7" t="str">
        <f t="shared" si="344"/>
        <v>theater</v>
      </c>
      <c r="Q3698" s="7" t="str">
        <f t="shared" si="345"/>
        <v>plays</v>
      </c>
      <c r="R3698" t="s">
        <v>8271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342"/>
        <v>1.08</v>
      </c>
      <c r="O3699" s="7">
        <f t="shared" si="343"/>
        <v>72</v>
      </c>
      <c r="P3699" s="7" t="str">
        <f t="shared" si="344"/>
        <v>theater</v>
      </c>
      <c r="Q3699" s="7" t="str">
        <f t="shared" si="345"/>
        <v>plays</v>
      </c>
      <c r="R3699" t="s">
        <v>8271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342"/>
        <v>1.1052</v>
      </c>
      <c r="O3700" s="7">
        <f t="shared" si="343"/>
        <v>40.632352941176471</v>
      </c>
      <c r="P3700" s="7" t="str">
        <f t="shared" si="344"/>
        <v>theater</v>
      </c>
      <c r="Q3700" s="7" t="str">
        <f t="shared" si="345"/>
        <v>plays</v>
      </c>
      <c r="R3700" t="s">
        <v>8271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342"/>
        <v>1.008</v>
      </c>
      <c r="O3701" s="7">
        <f t="shared" si="343"/>
        <v>63</v>
      </c>
      <c r="P3701" s="7" t="str">
        <f t="shared" si="344"/>
        <v>theater</v>
      </c>
      <c r="Q3701" s="7" t="str">
        <f t="shared" si="345"/>
        <v>plays</v>
      </c>
      <c r="R3701" t="s">
        <v>8271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342"/>
        <v>1.212</v>
      </c>
      <c r="O3702" s="7">
        <f t="shared" si="343"/>
        <v>33.666666666666664</v>
      </c>
      <c r="P3702" s="7" t="str">
        <f t="shared" si="344"/>
        <v>theater</v>
      </c>
      <c r="Q3702" s="7" t="str">
        <f t="shared" si="345"/>
        <v>plays</v>
      </c>
      <c r="R3702" t="s">
        <v>8271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342"/>
        <v>1.0033333333333334</v>
      </c>
      <c r="O3703" s="7">
        <f t="shared" si="343"/>
        <v>38.589743589743591</v>
      </c>
      <c r="P3703" s="7" t="str">
        <f t="shared" si="344"/>
        <v>theater</v>
      </c>
      <c r="Q3703" s="7" t="str">
        <f t="shared" si="345"/>
        <v>plays</v>
      </c>
      <c r="R3703" t="s">
        <v>8271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342"/>
        <v>1.0916666666666666</v>
      </c>
      <c r="O3704" s="7">
        <f t="shared" si="343"/>
        <v>155.95238095238096</v>
      </c>
      <c r="P3704" s="7" t="str">
        <f t="shared" si="344"/>
        <v>theater</v>
      </c>
      <c r="Q3704" s="7" t="str">
        <f t="shared" si="345"/>
        <v>plays</v>
      </c>
      <c r="R3704" t="s">
        <v>8271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342"/>
        <v>1.2342857142857142</v>
      </c>
      <c r="O3705" s="7">
        <f t="shared" si="343"/>
        <v>43.2</v>
      </c>
      <c r="P3705" s="7" t="str">
        <f t="shared" si="344"/>
        <v>theater</v>
      </c>
      <c r="Q3705" s="7" t="str">
        <f t="shared" si="345"/>
        <v>plays</v>
      </c>
      <c r="R3705" t="s">
        <v>8271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342"/>
        <v>1.3633666666666666</v>
      </c>
      <c r="O3706" s="7">
        <f t="shared" si="343"/>
        <v>15.148518518518518</v>
      </c>
      <c r="P3706" s="7" t="str">
        <f t="shared" si="344"/>
        <v>theater</v>
      </c>
      <c r="Q3706" s="7" t="str">
        <f t="shared" si="345"/>
        <v>plays</v>
      </c>
      <c r="R3706" t="s">
        <v>8271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342"/>
        <v>1.0346657233816767</v>
      </c>
      <c r="O3707" s="7">
        <f t="shared" si="343"/>
        <v>83.571428571428569</v>
      </c>
      <c r="P3707" s="7" t="str">
        <f t="shared" si="344"/>
        <v>theater</v>
      </c>
      <c r="Q3707" s="7" t="str">
        <f t="shared" si="345"/>
        <v>plays</v>
      </c>
      <c r="R3707" t="s">
        <v>8271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342"/>
        <v>1.2133333333333334</v>
      </c>
      <c r="O3708" s="7">
        <f t="shared" si="343"/>
        <v>140</v>
      </c>
      <c r="P3708" s="7" t="str">
        <f t="shared" si="344"/>
        <v>theater</v>
      </c>
      <c r="Q3708" s="7" t="str">
        <f t="shared" si="345"/>
        <v>plays</v>
      </c>
      <c r="R3708" t="s">
        <v>8271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342"/>
        <v>1.86</v>
      </c>
      <c r="O3709" s="7">
        <f t="shared" si="343"/>
        <v>80.869565217391298</v>
      </c>
      <c r="P3709" s="7" t="str">
        <f t="shared" si="344"/>
        <v>theater</v>
      </c>
      <c r="Q3709" s="7" t="str">
        <f t="shared" si="345"/>
        <v>plays</v>
      </c>
      <c r="R3709" t="s">
        <v>8271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342"/>
        <v>3</v>
      </c>
      <c r="O3710" s="7">
        <f t="shared" si="343"/>
        <v>53.846153846153847</v>
      </c>
      <c r="P3710" s="7" t="str">
        <f t="shared" si="344"/>
        <v>theater</v>
      </c>
      <c r="Q3710" s="7" t="str">
        <f t="shared" si="345"/>
        <v>plays</v>
      </c>
      <c r="R3710" t="s">
        <v>8271</v>
      </c>
      <c r="S3710" s="13">
        <f t="shared" si="346"/>
        <v>41810.142199074078</v>
      </c>
      <c r="T3710" s="13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342"/>
        <v>1.0825</v>
      </c>
      <c r="O3711" s="7">
        <f t="shared" si="343"/>
        <v>30.928571428571427</v>
      </c>
      <c r="P3711" s="7" t="str">
        <f t="shared" si="344"/>
        <v>theater</v>
      </c>
      <c r="Q3711" s="7" t="str">
        <f t="shared" si="345"/>
        <v>plays</v>
      </c>
      <c r="R3711" t="s">
        <v>8271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342"/>
        <v>1.4115384615384616</v>
      </c>
      <c r="O3712" s="7">
        <f t="shared" si="343"/>
        <v>67.962962962962962</v>
      </c>
      <c r="P3712" s="7" t="str">
        <f t="shared" si="344"/>
        <v>theater</v>
      </c>
      <c r="Q3712" s="7" t="str">
        <f t="shared" si="345"/>
        <v>plays</v>
      </c>
      <c r="R3712" t="s">
        <v>8271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342"/>
        <v>1.1399999999999999</v>
      </c>
      <c r="O3713" s="7">
        <f t="shared" si="343"/>
        <v>27.142857142857142</v>
      </c>
      <c r="P3713" s="7" t="str">
        <f t="shared" si="344"/>
        <v>theater</v>
      </c>
      <c r="Q3713" s="7" t="str">
        <f t="shared" si="345"/>
        <v>plays</v>
      </c>
      <c r="R3713" t="s">
        <v>8271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ref="N3714:N3777" si="348">E3714/D3714</f>
        <v>1.5373333333333334</v>
      </c>
      <c r="O3714" s="7">
        <f t="shared" ref="O3714:O3777" si="349">E3714/L3714</f>
        <v>110.86538461538461</v>
      </c>
      <c r="P3714" s="7" t="str">
        <f t="shared" si="344"/>
        <v>theater</v>
      </c>
      <c r="Q3714" s="7" t="str">
        <f t="shared" si="345"/>
        <v>plays</v>
      </c>
      <c r="R3714" t="s">
        <v>8271</v>
      </c>
      <c r="S3714" s="13">
        <f t="shared" si="346"/>
        <v>42134.172071759254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si="348"/>
        <v>1.0149999999999999</v>
      </c>
      <c r="O3715" s="7">
        <f t="shared" si="349"/>
        <v>106.84210526315789</v>
      </c>
      <c r="P3715" s="7" t="str">
        <f t="shared" ref="P3715:P3778" si="350">LEFT(R3715, SEARCH("/",R3715)-1)</f>
        <v>theater</v>
      </c>
      <c r="Q3715" s="7" t="str">
        <f t="shared" ref="Q3715:Q3778" si="351">RIGHT(R3715,LEN(R3715)-SEARCH("/",R3715))</f>
        <v>plays</v>
      </c>
      <c r="R3715" t="s">
        <v>8271</v>
      </c>
      <c r="S3715" s="13">
        <f t="shared" ref="S3715:S3778" si="352">J3715/(60*60*24)+DATE(1970,1,1)</f>
        <v>42505.738032407404</v>
      </c>
      <c r="T3715" s="13">
        <f t="shared" ref="T3715:T3778" si="353">I3715/(60*60*24)+DATE(1970,1,1)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348"/>
        <v>1.0235000000000001</v>
      </c>
      <c r="O3716" s="7">
        <f t="shared" si="349"/>
        <v>105.51546391752578</v>
      </c>
      <c r="P3716" s="7" t="str">
        <f t="shared" si="350"/>
        <v>theater</v>
      </c>
      <c r="Q3716" s="7" t="str">
        <f t="shared" si="351"/>
        <v>plays</v>
      </c>
      <c r="R3716" t="s">
        <v>8271</v>
      </c>
      <c r="S3716" s="13">
        <f t="shared" si="352"/>
        <v>42118.556331018517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348"/>
        <v>1.0257142857142858</v>
      </c>
      <c r="O3717" s="7">
        <f t="shared" si="349"/>
        <v>132.96296296296296</v>
      </c>
      <c r="P3717" s="7" t="str">
        <f t="shared" si="350"/>
        <v>theater</v>
      </c>
      <c r="Q3717" s="7" t="str">
        <f t="shared" si="351"/>
        <v>plays</v>
      </c>
      <c r="R3717" t="s">
        <v>8271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348"/>
        <v>1.5575000000000001</v>
      </c>
      <c r="O3718" s="7">
        <f t="shared" si="349"/>
        <v>51.916666666666664</v>
      </c>
      <c r="P3718" s="7" t="str">
        <f t="shared" si="350"/>
        <v>theater</v>
      </c>
      <c r="Q3718" s="7" t="str">
        <f t="shared" si="351"/>
        <v>plays</v>
      </c>
      <c r="R3718" t="s">
        <v>8271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348"/>
        <v>1.0075000000000001</v>
      </c>
      <c r="O3719" s="7">
        <f t="shared" si="349"/>
        <v>310</v>
      </c>
      <c r="P3719" s="7" t="str">
        <f t="shared" si="350"/>
        <v>theater</v>
      </c>
      <c r="Q3719" s="7" t="str">
        <f t="shared" si="351"/>
        <v>plays</v>
      </c>
      <c r="R3719" t="s">
        <v>8271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348"/>
        <v>2.3940000000000001</v>
      </c>
      <c r="O3720" s="7">
        <f t="shared" si="349"/>
        <v>26.021739130434781</v>
      </c>
      <c r="P3720" s="7" t="str">
        <f t="shared" si="350"/>
        <v>theater</v>
      </c>
      <c r="Q3720" s="7" t="str">
        <f t="shared" si="351"/>
        <v>plays</v>
      </c>
      <c r="R3720" t="s">
        <v>8271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348"/>
        <v>2.1</v>
      </c>
      <c r="O3721" s="7">
        <f t="shared" si="349"/>
        <v>105</v>
      </c>
      <c r="P3721" s="7" t="str">
        <f t="shared" si="350"/>
        <v>theater</v>
      </c>
      <c r="Q3721" s="7" t="str">
        <f t="shared" si="351"/>
        <v>plays</v>
      </c>
      <c r="R3721" t="s">
        <v>8271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348"/>
        <v>1.0451515151515152</v>
      </c>
      <c r="O3722" s="7">
        <f t="shared" si="349"/>
        <v>86.224999999999994</v>
      </c>
      <c r="P3722" s="7" t="str">
        <f t="shared" si="350"/>
        <v>theater</v>
      </c>
      <c r="Q3722" s="7" t="str">
        <f t="shared" si="351"/>
        <v>plays</v>
      </c>
      <c r="R3722" t="s">
        <v>8271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348"/>
        <v>1.008</v>
      </c>
      <c r="O3723" s="7">
        <f t="shared" si="349"/>
        <v>114.54545454545455</v>
      </c>
      <c r="P3723" s="7" t="str">
        <f t="shared" si="350"/>
        <v>theater</v>
      </c>
      <c r="Q3723" s="7" t="str">
        <f t="shared" si="351"/>
        <v>plays</v>
      </c>
      <c r="R3723" t="s">
        <v>8271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348"/>
        <v>1.1120000000000001</v>
      </c>
      <c r="O3724" s="7">
        <f t="shared" si="349"/>
        <v>47.657142857142858</v>
      </c>
      <c r="P3724" s="7" t="str">
        <f t="shared" si="350"/>
        <v>theater</v>
      </c>
      <c r="Q3724" s="7" t="str">
        <f t="shared" si="351"/>
        <v>plays</v>
      </c>
      <c r="R3724" t="s">
        <v>8271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348"/>
        <v>1.0204444444444445</v>
      </c>
      <c r="O3725" s="7">
        <f t="shared" si="349"/>
        <v>72.888888888888886</v>
      </c>
      <c r="P3725" s="7" t="str">
        <f t="shared" si="350"/>
        <v>theater</v>
      </c>
      <c r="Q3725" s="7" t="str">
        <f t="shared" si="351"/>
        <v>plays</v>
      </c>
      <c r="R3725" t="s">
        <v>8271</v>
      </c>
      <c r="S3725" s="13">
        <f t="shared" si="352"/>
        <v>41943.753032407403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348"/>
        <v>1.0254767441860466</v>
      </c>
      <c r="O3726" s="7">
        <f t="shared" si="349"/>
        <v>49.545505617977533</v>
      </c>
      <c r="P3726" s="7" t="str">
        <f t="shared" si="350"/>
        <v>theater</v>
      </c>
      <c r="Q3726" s="7" t="str">
        <f t="shared" si="351"/>
        <v>plays</v>
      </c>
      <c r="R3726" t="s">
        <v>8271</v>
      </c>
      <c r="S3726" s="13">
        <f t="shared" si="352"/>
        <v>42465.491435185184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348"/>
        <v>1.27</v>
      </c>
      <c r="O3727" s="7">
        <f t="shared" si="349"/>
        <v>25.4</v>
      </c>
      <c r="P3727" s="7" t="str">
        <f t="shared" si="350"/>
        <v>theater</v>
      </c>
      <c r="Q3727" s="7" t="str">
        <f t="shared" si="351"/>
        <v>plays</v>
      </c>
      <c r="R3727" t="s">
        <v>8271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348"/>
        <v>3.3870588235294119</v>
      </c>
      <c r="O3728" s="7">
        <f t="shared" si="349"/>
        <v>62.586956521739133</v>
      </c>
      <c r="P3728" s="7" t="str">
        <f t="shared" si="350"/>
        <v>theater</v>
      </c>
      <c r="Q3728" s="7" t="str">
        <f t="shared" si="351"/>
        <v>plays</v>
      </c>
      <c r="R3728" t="s">
        <v>8271</v>
      </c>
      <c r="S3728" s="13">
        <f t="shared" si="352"/>
        <v>42462.140868055554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348"/>
        <v>1.0075000000000001</v>
      </c>
      <c r="O3729" s="7">
        <f t="shared" si="349"/>
        <v>61.060606060606062</v>
      </c>
      <c r="P3729" s="7" t="str">
        <f t="shared" si="350"/>
        <v>theater</v>
      </c>
      <c r="Q3729" s="7" t="str">
        <f t="shared" si="351"/>
        <v>plays</v>
      </c>
      <c r="R3729" t="s">
        <v>8271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348"/>
        <v>9.3100000000000002E-2</v>
      </c>
      <c r="O3730" s="7">
        <f t="shared" si="349"/>
        <v>60.064516129032256</v>
      </c>
      <c r="P3730" s="7" t="str">
        <f t="shared" si="350"/>
        <v>theater</v>
      </c>
      <c r="Q3730" s="7" t="str">
        <f t="shared" si="351"/>
        <v>plays</v>
      </c>
      <c r="R3730" t="s">
        <v>8271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348"/>
        <v>7.2400000000000006E-2</v>
      </c>
      <c r="O3731" s="7">
        <f t="shared" si="349"/>
        <v>72.400000000000006</v>
      </c>
      <c r="P3731" s="7" t="str">
        <f t="shared" si="350"/>
        <v>theater</v>
      </c>
      <c r="Q3731" s="7" t="str">
        <f t="shared" si="351"/>
        <v>plays</v>
      </c>
      <c r="R3731" t="s">
        <v>8271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348"/>
        <v>0.1</v>
      </c>
      <c r="O3732" s="7">
        <f t="shared" si="349"/>
        <v>100</v>
      </c>
      <c r="P3732" s="7" t="str">
        <f t="shared" si="350"/>
        <v>theater</v>
      </c>
      <c r="Q3732" s="7" t="str">
        <f t="shared" si="351"/>
        <v>plays</v>
      </c>
      <c r="R3732" t="s">
        <v>8271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348"/>
        <v>0.11272727272727273</v>
      </c>
      <c r="O3733" s="7">
        <f t="shared" si="349"/>
        <v>51.666666666666664</v>
      </c>
      <c r="P3733" s="7" t="str">
        <f t="shared" si="350"/>
        <v>theater</v>
      </c>
      <c r="Q3733" s="7" t="str">
        <f t="shared" si="351"/>
        <v>plays</v>
      </c>
      <c r="R3733" t="s">
        <v>8271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348"/>
        <v>0.15411764705882353</v>
      </c>
      <c r="O3734" s="7">
        <f t="shared" si="349"/>
        <v>32.75</v>
      </c>
      <c r="P3734" s="7" t="str">
        <f t="shared" si="350"/>
        <v>theater</v>
      </c>
      <c r="Q3734" s="7" t="str">
        <f t="shared" si="351"/>
        <v>plays</v>
      </c>
      <c r="R3734" t="s">
        <v>8271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348"/>
        <v>0</v>
      </c>
      <c r="O3735" s="7" t="e">
        <f t="shared" si="349"/>
        <v>#DIV/0!</v>
      </c>
      <c r="P3735" s="7" t="str">
        <f t="shared" si="350"/>
        <v>theater</v>
      </c>
      <c r="Q3735" s="7" t="str">
        <f t="shared" si="351"/>
        <v>plays</v>
      </c>
      <c r="R3735" t="s">
        <v>8271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348"/>
        <v>0.28466666666666668</v>
      </c>
      <c r="O3736" s="7">
        <f t="shared" si="349"/>
        <v>61</v>
      </c>
      <c r="P3736" s="7" t="str">
        <f t="shared" si="350"/>
        <v>theater</v>
      </c>
      <c r="Q3736" s="7" t="str">
        <f t="shared" si="351"/>
        <v>plays</v>
      </c>
      <c r="R3736" t="s">
        <v>8271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348"/>
        <v>0.13333333333333333</v>
      </c>
      <c r="O3737" s="7">
        <f t="shared" si="349"/>
        <v>10</v>
      </c>
      <c r="P3737" s="7" t="str">
        <f t="shared" si="350"/>
        <v>theater</v>
      </c>
      <c r="Q3737" s="7" t="str">
        <f t="shared" si="351"/>
        <v>plays</v>
      </c>
      <c r="R3737" t="s">
        <v>8271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348"/>
        <v>6.6666666666666671E-3</v>
      </c>
      <c r="O3738" s="7">
        <f t="shared" si="349"/>
        <v>10</v>
      </c>
      <c r="P3738" s="7" t="str">
        <f t="shared" si="350"/>
        <v>theater</v>
      </c>
      <c r="Q3738" s="7" t="str">
        <f t="shared" si="351"/>
        <v>plays</v>
      </c>
      <c r="R3738" t="s">
        <v>8271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348"/>
        <v>0.21428571428571427</v>
      </c>
      <c r="O3739" s="7">
        <f t="shared" si="349"/>
        <v>37.5</v>
      </c>
      <c r="P3739" s="7" t="str">
        <f t="shared" si="350"/>
        <v>theater</v>
      </c>
      <c r="Q3739" s="7" t="str">
        <f t="shared" si="351"/>
        <v>plays</v>
      </c>
      <c r="R3739" t="s">
        <v>8271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348"/>
        <v>0.18</v>
      </c>
      <c r="O3740" s="7">
        <f t="shared" si="349"/>
        <v>45</v>
      </c>
      <c r="P3740" s="7" t="str">
        <f t="shared" si="350"/>
        <v>theater</v>
      </c>
      <c r="Q3740" s="7" t="str">
        <f t="shared" si="351"/>
        <v>plays</v>
      </c>
      <c r="R3740" t="s">
        <v>8271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348"/>
        <v>0.20125000000000001</v>
      </c>
      <c r="O3741" s="7">
        <f t="shared" si="349"/>
        <v>100.625</v>
      </c>
      <c r="P3741" s="7" t="str">
        <f t="shared" si="350"/>
        <v>theater</v>
      </c>
      <c r="Q3741" s="7" t="str">
        <f t="shared" si="351"/>
        <v>plays</v>
      </c>
      <c r="R3741" t="s">
        <v>8271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348"/>
        <v>0.17899999999999999</v>
      </c>
      <c r="O3742" s="7">
        <f t="shared" si="349"/>
        <v>25.571428571428573</v>
      </c>
      <c r="P3742" s="7" t="str">
        <f t="shared" si="350"/>
        <v>theater</v>
      </c>
      <c r="Q3742" s="7" t="str">
        <f t="shared" si="351"/>
        <v>plays</v>
      </c>
      <c r="R3742" t="s">
        <v>8271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348"/>
        <v>0</v>
      </c>
      <c r="O3743" s="7" t="e">
        <f t="shared" si="349"/>
        <v>#DIV/0!</v>
      </c>
      <c r="P3743" s="7" t="str">
        <f t="shared" si="350"/>
        <v>theater</v>
      </c>
      <c r="Q3743" s="7" t="str">
        <f t="shared" si="351"/>
        <v>plays</v>
      </c>
      <c r="R3743" t="s">
        <v>8271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348"/>
        <v>0.02</v>
      </c>
      <c r="O3744" s="7">
        <f t="shared" si="349"/>
        <v>25</v>
      </c>
      <c r="P3744" s="7" t="str">
        <f t="shared" si="350"/>
        <v>theater</v>
      </c>
      <c r="Q3744" s="7" t="str">
        <f t="shared" si="351"/>
        <v>plays</v>
      </c>
      <c r="R3744" t="s">
        <v>8271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348"/>
        <v>0</v>
      </c>
      <c r="O3745" s="7" t="e">
        <f t="shared" si="349"/>
        <v>#DIV/0!</v>
      </c>
      <c r="P3745" s="7" t="str">
        <f t="shared" si="350"/>
        <v>theater</v>
      </c>
      <c r="Q3745" s="7" t="str">
        <f t="shared" si="351"/>
        <v>plays</v>
      </c>
      <c r="R3745" t="s">
        <v>8271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348"/>
        <v>0</v>
      </c>
      <c r="O3746" s="7" t="e">
        <f t="shared" si="349"/>
        <v>#DIV/0!</v>
      </c>
      <c r="P3746" s="7" t="str">
        <f t="shared" si="350"/>
        <v>theater</v>
      </c>
      <c r="Q3746" s="7" t="str">
        <f t="shared" si="351"/>
        <v>plays</v>
      </c>
      <c r="R3746" t="s">
        <v>8271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348"/>
        <v>0.1</v>
      </c>
      <c r="O3747" s="7">
        <f t="shared" si="349"/>
        <v>10</v>
      </c>
      <c r="P3747" s="7" t="str">
        <f t="shared" si="350"/>
        <v>theater</v>
      </c>
      <c r="Q3747" s="7" t="str">
        <f t="shared" si="351"/>
        <v>plays</v>
      </c>
      <c r="R3747" t="s">
        <v>8271</v>
      </c>
      <c r="S3747" s="13">
        <f t="shared" si="352"/>
        <v>41831.697939814811</v>
      </c>
      <c r="T3747" s="13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348"/>
        <v>2.3764705882352941E-2</v>
      </c>
      <c r="O3748" s="7">
        <f t="shared" si="349"/>
        <v>202</v>
      </c>
      <c r="P3748" s="7" t="str">
        <f t="shared" si="350"/>
        <v>theater</v>
      </c>
      <c r="Q3748" s="7" t="str">
        <f t="shared" si="351"/>
        <v>plays</v>
      </c>
      <c r="R3748" t="s">
        <v>8271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348"/>
        <v>0.01</v>
      </c>
      <c r="O3749" s="7">
        <f t="shared" si="349"/>
        <v>25</v>
      </c>
      <c r="P3749" s="7" t="str">
        <f t="shared" si="350"/>
        <v>theater</v>
      </c>
      <c r="Q3749" s="7" t="str">
        <f t="shared" si="351"/>
        <v>plays</v>
      </c>
      <c r="R3749" t="s">
        <v>8271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348"/>
        <v>1.0351999999999999</v>
      </c>
      <c r="O3750" s="7">
        <f t="shared" si="349"/>
        <v>99.538461538461533</v>
      </c>
      <c r="P3750" s="7" t="str">
        <f t="shared" si="350"/>
        <v>theater</v>
      </c>
      <c r="Q3750" s="7" t="str">
        <f t="shared" si="351"/>
        <v>musical</v>
      </c>
      <c r="R3750" t="s">
        <v>8305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348"/>
        <v>1.05</v>
      </c>
      <c r="O3751" s="7">
        <f t="shared" si="349"/>
        <v>75</v>
      </c>
      <c r="P3751" s="7" t="str">
        <f t="shared" si="350"/>
        <v>theater</v>
      </c>
      <c r="Q3751" s="7" t="str">
        <f t="shared" si="351"/>
        <v>musical</v>
      </c>
      <c r="R3751" t="s">
        <v>8305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348"/>
        <v>1.0044999999999999</v>
      </c>
      <c r="O3752" s="7">
        <f t="shared" si="349"/>
        <v>215.25</v>
      </c>
      <c r="P3752" s="7" t="str">
        <f t="shared" si="350"/>
        <v>theater</v>
      </c>
      <c r="Q3752" s="7" t="str">
        <f t="shared" si="351"/>
        <v>musical</v>
      </c>
      <c r="R3752" t="s">
        <v>8305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348"/>
        <v>1.3260000000000001</v>
      </c>
      <c r="O3753" s="7">
        <f t="shared" si="349"/>
        <v>120.54545454545455</v>
      </c>
      <c r="P3753" s="7" t="str">
        <f t="shared" si="350"/>
        <v>theater</v>
      </c>
      <c r="Q3753" s="7" t="str">
        <f t="shared" si="351"/>
        <v>musical</v>
      </c>
      <c r="R3753" t="s">
        <v>8305</v>
      </c>
      <c r="S3753" s="13">
        <f t="shared" si="352"/>
        <v>42403.035567129627</v>
      </c>
      <c r="T3753" s="13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348"/>
        <v>1.1299999999999999</v>
      </c>
      <c r="O3754" s="7">
        <f t="shared" si="349"/>
        <v>37.666666666666664</v>
      </c>
      <c r="P3754" s="7" t="str">
        <f t="shared" si="350"/>
        <v>theater</v>
      </c>
      <c r="Q3754" s="7" t="str">
        <f t="shared" si="351"/>
        <v>musical</v>
      </c>
      <c r="R3754" t="s">
        <v>8305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348"/>
        <v>1.0334000000000001</v>
      </c>
      <c r="O3755" s="7">
        <f t="shared" si="349"/>
        <v>172.23333333333332</v>
      </c>
      <c r="P3755" s="7" t="str">
        <f t="shared" si="350"/>
        <v>theater</v>
      </c>
      <c r="Q3755" s="7" t="str">
        <f t="shared" si="351"/>
        <v>musical</v>
      </c>
      <c r="R3755" t="s">
        <v>8305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348"/>
        <v>1.2</v>
      </c>
      <c r="O3756" s="7">
        <f t="shared" si="349"/>
        <v>111.11111111111111</v>
      </c>
      <c r="P3756" s="7" t="str">
        <f t="shared" si="350"/>
        <v>theater</v>
      </c>
      <c r="Q3756" s="7" t="str">
        <f t="shared" si="351"/>
        <v>musical</v>
      </c>
      <c r="R3756" t="s">
        <v>8305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348"/>
        <v>1.2963636363636364</v>
      </c>
      <c r="O3757" s="7">
        <f t="shared" si="349"/>
        <v>25.464285714285715</v>
      </c>
      <c r="P3757" s="7" t="str">
        <f t="shared" si="350"/>
        <v>theater</v>
      </c>
      <c r="Q3757" s="7" t="str">
        <f t="shared" si="351"/>
        <v>musical</v>
      </c>
      <c r="R3757" t="s">
        <v>8305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348"/>
        <v>1.0111111111111111</v>
      </c>
      <c r="O3758" s="7">
        <f t="shared" si="349"/>
        <v>267.64705882352939</v>
      </c>
      <c r="P3758" s="7" t="str">
        <f t="shared" si="350"/>
        <v>theater</v>
      </c>
      <c r="Q3758" s="7" t="str">
        <f t="shared" si="351"/>
        <v>musical</v>
      </c>
      <c r="R3758" t="s">
        <v>8305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348"/>
        <v>1.0851428571428572</v>
      </c>
      <c r="O3759" s="7">
        <f t="shared" si="349"/>
        <v>75.959999999999994</v>
      </c>
      <c r="P3759" s="7" t="str">
        <f t="shared" si="350"/>
        <v>theater</v>
      </c>
      <c r="Q3759" s="7" t="str">
        <f t="shared" si="351"/>
        <v>musical</v>
      </c>
      <c r="R3759" t="s">
        <v>8305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348"/>
        <v>1.0233333333333334</v>
      </c>
      <c r="O3760" s="7">
        <f t="shared" si="349"/>
        <v>59.03846153846154</v>
      </c>
      <c r="P3760" s="7" t="str">
        <f t="shared" si="350"/>
        <v>theater</v>
      </c>
      <c r="Q3760" s="7" t="str">
        <f t="shared" si="351"/>
        <v>musical</v>
      </c>
      <c r="R3760" t="s">
        <v>8305</v>
      </c>
      <c r="S3760" s="13">
        <f t="shared" si="352"/>
        <v>41747.471504629633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348"/>
        <v>1.1024425000000002</v>
      </c>
      <c r="O3761" s="7">
        <f t="shared" si="349"/>
        <v>50.111022727272733</v>
      </c>
      <c r="P3761" s="7" t="str">
        <f t="shared" si="350"/>
        <v>theater</v>
      </c>
      <c r="Q3761" s="7" t="str">
        <f t="shared" si="351"/>
        <v>musical</v>
      </c>
      <c r="R3761" t="s">
        <v>8305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348"/>
        <v>1.010154</v>
      </c>
      <c r="O3762" s="7">
        <f t="shared" si="349"/>
        <v>55.502967032967035</v>
      </c>
      <c r="P3762" s="7" t="str">
        <f t="shared" si="350"/>
        <v>theater</v>
      </c>
      <c r="Q3762" s="7" t="str">
        <f t="shared" si="351"/>
        <v>musical</v>
      </c>
      <c r="R3762" t="s">
        <v>8305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348"/>
        <v>1</v>
      </c>
      <c r="O3763" s="7">
        <f t="shared" si="349"/>
        <v>166.66666666666666</v>
      </c>
      <c r="P3763" s="7" t="str">
        <f t="shared" si="350"/>
        <v>theater</v>
      </c>
      <c r="Q3763" s="7" t="str">
        <f t="shared" si="351"/>
        <v>musical</v>
      </c>
      <c r="R3763" t="s">
        <v>8305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348"/>
        <v>1.0624</v>
      </c>
      <c r="O3764" s="7">
        <f t="shared" si="349"/>
        <v>47.428571428571431</v>
      </c>
      <c r="P3764" s="7" t="str">
        <f t="shared" si="350"/>
        <v>theater</v>
      </c>
      <c r="Q3764" s="7" t="str">
        <f t="shared" si="351"/>
        <v>musical</v>
      </c>
      <c r="R3764" t="s">
        <v>8305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348"/>
        <v>1</v>
      </c>
      <c r="O3765" s="7">
        <f t="shared" si="349"/>
        <v>64.935064935064929</v>
      </c>
      <c r="P3765" s="7" t="str">
        <f t="shared" si="350"/>
        <v>theater</v>
      </c>
      <c r="Q3765" s="7" t="str">
        <f t="shared" si="351"/>
        <v>musical</v>
      </c>
      <c r="R3765" t="s">
        <v>8305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348"/>
        <v>1</v>
      </c>
      <c r="O3766" s="7">
        <f t="shared" si="349"/>
        <v>55.555555555555557</v>
      </c>
      <c r="P3766" s="7" t="str">
        <f t="shared" si="350"/>
        <v>theater</v>
      </c>
      <c r="Q3766" s="7" t="str">
        <f t="shared" si="351"/>
        <v>musical</v>
      </c>
      <c r="R3766" t="s">
        <v>8305</v>
      </c>
      <c r="S3766" s="13">
        <f t="shared" si="352"/>
        <v>42499.842962962968</v>
      </c>
      <c r="T3766" s="13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348"/>
        <v>1.1345714285714286</v>
      </c>
      <c r="O3767" s="7">
        <f t="shared" si="349"/>
        <v>74.224299065420567</v>
      </c>
      <c r="P3767" s="7" t="str">
        <f t="shared" si="350"/>
        <v>theater</v>
      </c>
      <c r="Q3767" s="7" t="str">
        <f t="shared" si="351"/>
        <v>musical</v>
      </c>
      <c r="R3767" t="s">
        <v>8305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348"/>
        <v>1.0265010000000001</v>
      </c>
      <c r="O3768" s="7">
        <f t="shared" si="349"/>
        <v>106.9271875</v>
      </c>
      <c r="P3768" s="7" t="str">
        <f t="shared" si="350"/>
        <v>theater</v>
      </c>
      <c r="Q3768" s="7" t="str">
        <f t="shared" si="351"/>
        <v>musical</v>
      </c>
      <c r="R3768" t="s">
        <v>8305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348"/>
        <v>1.1675</v>
      </c>
      <c r="O3769" s="7">
        <f t="shared" si="349"/>
        <v>41.696428571428569</v>
      </c>
      <c r="P3769" s="7" t="str">
        <f t="shared" si="350"/>
        <v>theater</v>
      </c>
      <c r="Q3769" s="7" t="str">
        <f t="shared" si="351"/>
        <v>musical</v>
      </c>
      <c r="R3769" t="s">
        <v>8305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348"/>
        <v>1.0765274999999999</v>
      </c>
      <c r="O3770" s="7">
        <f t="shared" si="349"/>
        <v>74.243275862068955</v>
      </c>
      <c r="P3770" s="7" t="str">
        <f t="shared" si="350"/>
        <v>theater</v>
      </c>
      <c r="Q3770" s="7" t="str">
        <f t="shared" si="351"/>
        <v>musical</v>
      </c>
      <c r="R3770" t="s">
        <v>8305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348"/>
        <v>1</v>
      </c>
      <c r="O3771" s="7">
        <f t="shared" si="349"/>
        <v>73.333333333333329</v>
      </c>
      <c r="P3771" s="7" t="str">
        <f t="shared" si="350"/>
        <v>theater</v>
      </c>
      <c r="Q3771" s="7" t="str">
        <f t="shared" si="351"/>
        <v>musical</v>
      </c>
      <c r="R3771" t="s">
        <v>8305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348"/>
        <v>1</v>
      </c>
      <c r="O3772" s="7">
        <f t="shared" si="349"/>
        <v>100</v>
      </c>
      <c r="P3772" s="7" t="str">
        <f t="shared" si="350"/>
        <v>theater</v>
      </c>
      <c r="Q3772" s="7" t="str">
        <f t="shared" si="351"/>
        <v>musical</v>
      </c>
      <c r="R3772" t="s">
        <v>8305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348"/>
        <v>1.46</v>
      </c>
      <c r="O3773" s="7">
        <f t="shared" si="349"/>
        <v>38.421052631578945</v>
      </c>
      <c r="P3773" s="7" t="str">
        <f t="shared" si="350"/>
        <v>theater</v>
      </c>
      <c r="Q3773" s="7" t="str">
        <f t="shared" si="351"/>
        <v>musical</v>
      </c>
      <c r="R3773" t="s">
        <v>8305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348"/>
        <v>1.1020000000000001</v>
      </c>
      <c r="O3774" s="7">
        <f t="shared" si="349"/>
        <v>166.96969696969697</v>
      </c>
      <c r="P3774" s="7" t="str">
        <f t="shared" si="350"/>
        <v>theater</v>
      </c>
      <c r="Q3774" s="7" t="str">
        <f t="shared" si="351"/>
        <v>musical</v>
      </c>
      <c r="R3774" t="s">
        <v>8305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348"/>
        <v>1.0820000000000001</v>
      </c>
      <c r="O3775" s="7">
        <f t="shared" si="349"/>
        <v>94.912280701754383</v>
      </c>
      <c r="P3775" s="7" t="str">
        <f t="shared" si="350"/>
        <v>theater</v>
      </c>
      <c r="Q3775" s="7" t="str">
        <f t="shared" si="351"/>
        <v>musical</v>
      </c>
      <c r="R3775" t="s">
        <v>8305</v>
      </c>
      <c r="S3775" s="13">
        <f t="shared" si="352"/>
        <v>42656.005173611113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348"/>
        <v>1</v>
      </c>
      <c r="O3776" s="7">
        <f t="shared" si="349"/>
        <v>100</v>
      </c>
      <c r="P3776" s="7" t="str">
        <f t="shared" si="350"/>
        <v>theater</v>
      </c>
      <c r="Q3776" s="7" t="str">
        <f t="shared" si="351"/>
        <v>musical</v>
      </c>
      <c r="R3776" t="s">
        <v>8305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348"/>
        <v>1.0024999999999999</v>
      </c>
      <c r="O3777" s="7">
        <f t="shared" si="349"/>
        <v>143.21428571428572</v>
      </c>
      <c r="P3777" s="7" t="str">
        <f t="shared" si="350"/>
        <v>theater</v>
      </c>
      <c r="Q3777" s="7" t="str">
        <f t="shared" si="351"/>
        <v>musical</v>
      </c>
      <c r="R3777" t="s">
        <v>8305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ref="N3778:N3841" si="354">E3778/D3778</f>
        <v>1.0671250000000001</v>
      </c>
      <c r="O3778" s="7">
        <f t="shared" ref="O3778:O3841" si="355">E3778/L3778</f>
        <v>90.819148936170208</v>
      </c>
      <c r="P3778" s="7" t="str">
        <f t="shared" si="350"/>
        <v>theater</v>
      </c>
      <c r="Q3778" s="7" t="str">
        <f t="shared" si="351"/>
        <v>musical</v>
      </c>
      <c r="R3778" t="s">
        <v>8305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si="354"/>
        <v>1.4319999999999999</v>
      </c>
      <c r="O3779" s="7">
        <f t="shared" si="355"/>
        <v>48.542372881355931</v>
      </c>
      <c r="P3779" s="7" t="str">
        <f t="shared" ref="P3779:P3842" si="356">LEFT(R3779, SEARCH("/",R3779)-1)</f>
        <v>theater</v>
      </c>
      <c r="Q3779" s="7" t="str">
        <f t="shared" ref="Q3779:Q3842" si="357">RIGHT(R3779,LEN(R3779)-SEARCH("/",R3779))</f>
        <v>musical</v>
      </c>
      <c r="R3779" t="s">
        <v>8305</v>
      </c>
      <c r="S3779" s="13">
        <f t="shared" ref="S3779:S3842" si="358">J3779/(60*60*24)+DATE(1970,1,1)</f>
        <v>41887.111354166671</v>
      </c>
      <c r="T3779" s="13">
        <f t="shared" ref="T3779:T3842" si="359">I3779/(60*60*24)+DATE(1970,1,1)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354"/>
        <v>1.0504166666666668</v>
      </c>
      <c r="O3780" s="7">
        <f t="shared" si="355"/>
        <v>70.027777777777771</v>
      </c>
      <c r="P3780" s="7" t="str">
        <f t="shared" si="356"/>
        <v>theater</v>
      </c>
      <c r="Q3780" s="7" t="str">
        <f t="shared" si="357"/>
        <v>musical</v>
      </c>
      <c r="R3780" t="s">
        <v>8305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354"/>
        <v>1.0398000000000001</v>
      </c>
      <c r="O3781" s="7">
        <f t="shared" si="355"/>
        <v>135.62608695652173</v>
      </c>
      <c r="P3781" s="7" t="str">
        <f t="shared" si="356"/>
        <v>theater</v>
      </c>
      <c r="Q3781" s="7" t="str">
        <f t="shared" si="357"/>
        <v>musical</v>
      </c>
      <c r="R3781" t="s">
        <v>8305</v>
      </c>
      <c r="S3781" s="13">
        <f t="shared" si="358"/>
        <v>42425.735416666663</v>
      </c>
      <c r="T3781" s="13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354"/>
        <v>1.2</v>
      </c>
      <c r="O3782" s="7">
        <f t="shared" si="355"/>
        <v>100</v>
      </c>
      <c r="P3782" s="7" t="str">
        <f t="shared" si="356"/>
        <v>theater</v>
      </c>
      <c r="Q3782" s="7" t="str">
        <f t="shared" si="357"/>
        <v>musical</v>
      </c>
      <c r="R3782" t="s">
        <v>8305</v>
      </c>
      <c r="S3782" s="13">
        <f t="shared" si="358"/>
        <v>42166.219733796301</v>
      </c>
      <c r="T3782" s="13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354"/>
        <v>1.0966666666666667</v>
      </c>
      <c r="O3783" s="7">
        <f t="shared" si="355"/>
        <v>94.90384615384616</v>
      </c>
      <c r="P3783" s="7" t="str">
        <f t="shared" si="356"/>
        <v>theater</v>
      </c>
      <c r="Q3783" s="7" t="str">
        <f t="shared" si="357"/>
        <v>musical</v>
      </c>
      <c r="R3783" t="s">
        <v>8305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354"/>
        <v>1.0175000000000001</v>
      </c>
      <c r="O3784" s="7">
        <f t="shared" si="355"/>
        <v>75.370370370370367</v>
      </c>
      <c r="P3784" s="7" t="str">
        <f t="shared" si="356"/>
        <v>theater</v>
      </c>
      <c r="Q3784" s="7" t="str">
        <f t="shared" si="357"/>
        <v>musical</v>
      </c>
      <c r="R3784" t="s">
        <v>8305</v>
      </c>
      <c r="S3784" s="13">
        <f t="shared" si="358"/>
        <v>42546.862233796295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354"/>
        <v>1.2891666666666666</v>
      </c>
      <c r="O3785" s="7">
        <f t="shared" si="355"/>
        <v>64.458333333333329</v>
      </c>
      <c r="P3785" s="7" t="str">
        <f t="shared" si="356"/>
        <v>theater</v>
      </c>
      <c r="Q3785" s="7" t="str">
        <f t="shared" si="357"/>
        <v>musical</v>
      </c>
      <c r="R3785" t="s">
        <v>8305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354"/>
        <v>1.1499999999999999</v>
      </c>
      <c r="O3786" s="7">
        <f t="shared" si="355"/>
        <v>115</v>
      </c>
      <c r="P3786" s="7" t="str">
        <f t="shared" si="356"/>
        <v>theater</v>
      </c>
      <c r="Q3786" s="7" t="str">
        <f t="shared" si="357"/>
        <v>musical</v>
      </c>
      <c r="R3786" t="s">
        <v>8305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354"/>
        <v>1.5075000000000001</v>
      </c>
      <c r="O3787" s="7">
        <f t="shared" si="355"/>
        <v>100.5</v>
      </c>
      <c r="P3787" s="7" t="str">
        <f t="shared" si="356"/>
        <v>theater</v>
      </c>
      <c r="Q3787" s="7" t="str">
        <f t="shared" si="357"/>
        <v>musical</v>
      </c>
      <c r="R3787" t="s">
        <v>8305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354"/>
        <v>1.1096666666666666</v>
      </c>
      <c r="O3788" s="7">
        <f t="shared" si="355"/>
        <v>93.774647887323937</v>
      </c>
      <c r="P3788" s="7" t="str">
        <f t="shared" si="356"/>
        <v>theater</v>
      </c>
      <c r="Q3788" s="7" t="str">
        <f t="shared" si="357"/>
        <v>musical</v>
      </c>
      <c r="R3788" t="s">
        <v>8305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354"/>
        <v>1.0028571428571429</v>
      </c>
      <c r="O3789" s="7">
        <f t="shared" si="355"/>
        <v>35.1</v>
      </c>
      <c r="P3789" s="7" t="str">
        <f t="shared" si="356"/>
        <v>theater</v>
      </c>
      <c r="Q3789" s="7" t="str">
        <f t="shared" si="357"/>
        <v>musical</v>
      </c>
      <c r="R3789" t="s">
        <v>8305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354"/>
        <v>6.6666666666666671E-3</v>
      </c>
      <c r="O3790" s="7">
        <f t="shared" si="355"/>
        <v>500</v>
      </c>
      <c r="P3790" s="7" t="str">
        <f t="shared" si="356"/>
        <v>theater</v>
      </c>
      <c r="Q3790" s="7" t="str">
        <f t="shared" si="357"/>
        <v>musical</v>
      </c>
      <c r="R3790" t="s">
        <v>8305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354"/>
        <v>3.267605633802817E-2</v>
      </c>
      <c r="O3791" s="7">
        <f t="shared" si="355"/>
        <v>29</v>
      </c>
      <c r="P3791" s="7" t="str">
        <f t="shared" si="356"/>
        <v>theater</v>
      </c>
      <c r="Q3791" s="7" t="str">
        <f t="shared" si="357"/>
        <v>musical</v>
      </c>
      <c r="R3791" t="s">
        <v>8305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354"/>
        <v>0</v>
      </c>
      <c r="O3792" s="7" t="e">
        <f t="shared" si="355"/>
        <v>#DIV/0!</v>
      </c>
      <c r="P3792" s="7" t="str">
        <f t="shared" si="356"/>
        <v>theater</v>
      </c>
      <c r="Q3792" s="7" t="str">
        <f t="shared" si="357"/>
        <v>musical</v>
      </c>
      <c r="R3792" t="s">
        <v>8305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354"/>
        <v>0</v>
      </c>
      <c r="O3793" s="7" t="e">
        <f t="shared" si="355"/>
        <v>#DIV/0!</v>
      </c>
      <c r="P3793" s="7" t="str">
        <f t="shared" si="356"/>
        <v>theater</v>
      </c>
      <c r="Q3793" s="7" t="str">
        <f t="shared" si="357"/>
        <v>musical</v>
      </c>
      <c r="R3793" t="s">
        <v>8305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354"/>
        <v>2.8E-3</v>
      </c>
      <c r="O3794" s="7">
        <f t="shared" si="355"/>
        <v>17.5</v>
      </c>
      <c r="P3794" s="7" t="str">
        <f t="shared" si="356"/>
        <v>theater</v>
      </c>
      <c r="Q3794" s="7" t="str">
        <f t="shared" si="357"/>
        <v>musical</v>
      </c>
      <c r="R3794" t="s">
        <v>8305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354"/>
        <v>0.59657142857142853</v>
      </c>
      <c r="O3795" s="7">
        <f t="shared" si="355"/>
        <v>174</v>
      </c>
      <c r="P3795" s="7" t="str">
        <f t="shared" si="356"/>
        <v>theater</v>
      </c>
      <c r="Q3795" s="7" t="str">
        <f t="shared" si="357"/>
        <v>musical</v>
      </c>
      <c r="R3795" t="s">
        <v>8305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354"/>
        <v>0.01</v>
      </c>
      <c r="O3796" s="7">
        <f t="shared" si="355"/>
        <v>50</v>
      </c>
      <c r="P3796" s="7" t="str">
        <f t="shared" si="356"/>
        <v>theater</v>
      </c>
      <c r="Q3796" s="7" t="str">
        <f t="shared" si="357"/>
        <v>musical</v>
      </c>
      <c r="R3796" t="s">
        <v>8305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354"/>
        <v>1.6666666666666666E-2</v>
      </c>
      <c r="O3797" s="7">
        <f t="shared" si="355"/>
        <v>5</v>
      </c>
      <c r="P3797" s="7" t="str">
        <f t="shared" si="356"/>
        <v>theater</v>
      </c>
      <c r="Q3797" s="7" t="str">
        <f t="shared" si="357"/>
        <v>musical</v>
      </c>
      <c r="R3797" t="s">
        <v>8305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354"/>
        <v>4.4444444444444447E-5</v>
      </c>
      <c r="O3798" s="7">
        <f t="shared" si="355"/>
        <v>1</v>
      </c>
      <c r="P3798" s="7" t="str">
        <f t="shared" si="356"/>
        <v>theater</v>
      </c>
      <c r="Q3798" s="7" t="str">
        <f t="shared" si="357"/>
        <v>musical</v>
      </c>
      <c r="R3798" t="s">
        <v>8305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354"/>
        <v>0.89666666666666661</v>
      </c>
      <c r="O3799" s="7">
        <f t="shared" si="355"/>
        <v>145.40540540540542</v>
      </c>
      <c r="P3799" s="7" t="str">
        <f t="shared" si="356"/>
        <v>theater</v>
      </c>
      <c r="Q3799" s="7" t="str">
        <f t="shared" si="357"/>
        <v>musical</v>
      </c>
      <c r="R3799" t="s">
        <v>8305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354"/>
        <v>1.4642857142857143E-2</v>
      </c>
      <c r="O3800" s="7">
        <f t="shared" si="355"/>
        <v>205</v>
      </c>
      <c r="P3800" s="7" t="str">
        <f t="shared" si="356"/>
        <v>theater</v>
      </c>
      <c r="Q3800" s="7" t="str">
        <f t="shared" si="357"/>
        <v>musical</v>
      </c>
      <c r="R3800" t="s">
        <v>8305</v>
      </c>
      <c r="S3800" s="13">
        <f t="shared" si="358"/>
        <v>41831.722777777773</v>
      </c>
      <c r="T3800" s="13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354"/>
        <v>4.02E-2</v>
      </c>
      <c r="O3801" s="7">
        <f t="shared" si="355"/>
        <v>100.5</v>
      </c>
      <c r="P3801" s="7" t="str">
        <f t="shared" si="356"/>
        <v>theater</v>
      </c>
      <c r="Q3801" s="7" t="str">
        <f t="shared" si="357"/>
        <v>musical</v>
      </c>
      <c r="R3801" t="s">
        <v>8305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354"/>
        <v>4.0045454545454544E-2</v>
      </c>
      <c r="O3802" s="7">
        <f t="shared" si="355"/>
        <v>55.0625</v>
      </c>
      <c r="P3802" s="7" t="str">
        <f t="shared" si="356"/>
        <v>theater</v>
      </c>
      <c r="Q3802" s="7" t="str">
        <f t="shared" si="357"/>
        <v>musical</v>
      </c>
      <c r="R3802" t="s">
        <v>8305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354"/>
        <v>8.5199999999999998E-2</v>
      </c>
      <c r="O3803" s="7">
        <f t="shared" si="355"/>
        <v>47.333333333333336</v>
      </c>
      <c r="P3803" s="7" t="str">
        <f t="shared" si="356"/>
        <v>theater</v>
      </c>
      <c r="Q3803" s="7" t="str">
        <f t="shared" si="357"/>
        <v>musical</v>
      </c>
      <c r="R3803" t="s">
        <v>8305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354"/>
        <v>0</v>
      </c>
      <c r="O3804" s="7" t="e">
        <f t="shared" si="355"/>
        <v>#DIV/0!</v>
      </c>
      <c r="P3804" s="7" t="str">
        <f t="shared" si="356"/>
        <v>theater</v>
      </c>
      <c r="Q3804" s="7" t="str">
        <f t="shared" si="357"/>
        <v>musical</v>
      </c>
      <c r="R3804" t="s">
        <v>8305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354"/>
        <v>0.19650000000000001</v>
      </c>
      <c r="O3805" s="7">
        <f t="shared" si="355"/>
        <v>58.95</v>
      </c>
      <c r="P3805" s="7" t="str">
        <f t="shared" si="356"/>
        <v>theater</v>
      </c>
      <c r="Q3805" s="7" t="str">
        <f t="shared" si="357"/>
        <v>musical</v>
      </c>
      <c r="R3805" t="s">
        <v>8305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354"/>
        <v>0</v>
      </c>
      <c r="O3806" s="7" t="e">
        <f t="shared" si="355"/>
        <v>#DIV/0!</v>
      </c>
      <c r="P3806" s="7" t="str">
        <f t="shared" si="356"/>
        <v>theater</v>
      </c>
      <c r="Q3806" s="7" t="str">
        <f t="shared" si="357"/>
        <v>musical</v>
      </c>
      <c r="R3806" t="s">
        <v>8305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354"/>
        <v>2.0000000000000002E-5</v>
      </c>
      <c r="O3807" s="7">
        <f t="shared" si="355"/>
        <v>1.5</v>
      </c>
      <c r="P3807" s="7" t="str">
        <f t="shared" si="356"/>
        <v>theater</v>
      </c>
      <c r="Q3807" s="7" t="str">
        <f t="shared" si="357"/>
        <v>musical</v>
      </c>
      <c r="R3807" t="s">
        <v>8305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354"/>
        <v>6.6666666666666664E-4</v>
      </c>
      <c r="O3808" s="7">
        <f t="shared" si="355"/>
        <v>5</v>
      </c>
      <c r="P3808" s="7" t="str">
        <f t="shared" si="356"/>
        <v>theater</v>
      </c>
      <c r="Q3808" s="7" t="str">
        <f t="shared" si="357"/>
        <v>musical</v>
      </c>
      <c r="R3808" t="s">
        <v>8305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354"/>
        <v>0.30333333333333334</v>
      </c>
      <c r="O3809" s="7">
        <f t="shared" si="355"/>
        <v>50.555555555555557</v>
      </c>
      <c r="P3809" s="7" t="str">
        <f t="shared" si="356"/>
        <v>theater</v>
      </c>
      <c r="Q3809" s="7" t="str">
        <f t="shared" si="357"/>
        <v>musical</v>
      </c>
      <c r="R3809" t="s">
        <v>8305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354"/>
        <v>1</v>
      </c>
      <c r="O3810" s="7">
        <f t="shared" si="355"/>
        <v>41.666666666666664</v>
      </c>
      <c r="P3810" s="7" t="str">
        <f t="shared" si="356"/>
        <v>theater</v>
      </c>
      <c r="Q3810" s="7" t="str">
        <f t="shared" si="357"/>
        <v>plays</v>
      </c>
      <c r="R3810" t="s">
        <v>8271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354"/>
        <v>1.0125</v>
      </c>
      <c r="O3811" s="7">
        <f t="shared" si="355"/>
        <v>53.289473684210527</v>
      </c>
      <c r="P3811" s="7" t="str">
        <f t="shared" si="356"/>
        <v>theater</v>
      </c>
      <c r="Q3811" s="7" t="str">
        <f t="shared" si="357"/>
        <v>plays</v>
      </c>
      <c r="R3811" t="s">
        <v>8271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354"/>
        <v>1.2173333333333334</v>
      </c>
      <c r="O3812" s="7">
        <f t="shared" si="355"/>
        <v>70.230769230769226</v>
      </c>
      <c r="P3812" s="7" t="str">
        <f t="shared" si="356"/>
        <v>theater</v>
      </c>
      <c r="Q3812" s="7" t="str">
        <f t="shared" si="357"/>
        <v>plays</v>
      </c>
      <c r="R3812" t="s">
        <v>8271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354"/>
        <v>3.3</v>
      </c>
      <c r="O3813" s="7">
        <f t="shared" si="355"/>
        <v>43.421052631578945</v>
      </c>
      <c r="P3813" s="7" t="str">
        <f t="shared" si="356"/>
        <v>theater</v>
      </c>
      <c r="Q3813" s="7" t="str">
        <f t="shared" si="357"/>
        <v>plays</v>
      </c>
      <c r="R3813" t="s">
        <v>8271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354"/>
        <v>1.0954999999999999</v>
      </c>
      <c r="O3814" s="7">
        <f t="shared" si="355"/>
        <v>199.18181818181819</v>
      </c>
      <c r="P3814" s="7" t="str">
        <f t="shared" si="356"/>
        <v>theater</v>
      </c>
      <c r="Q3814" s="7" t="str">
        <f t="shared" si="357"/>
        <v>plays</v>
      </c>
      <c r="R3814" t="s">
        <v>8271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354"/>
        <v>1.0095190476190474</v>
      </c>
      <c r="O3815" s="7">
        <f t="shared" si="355"/>
        <v>78.518148148148143</v>
      </c>
      <c r="P3815" s="7" t="str">
        <f t="shared" si="356"/>
        <v>theater</v>
      </c>
      <c r="Q3815" s="7" t="str">
        <f t="shared" si="357"/>
        <v>plays</v>
      </c>
      <c r="R3815" t="s">
        <v>8271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354"/>
        <v>1.4013333333333333</v>
      </c>
      <c r="O3816" s="7">
        <f t="shared" si="355"/>
        <v>61.823529411764703</v>
      </c>
      <c r="P3816" s="7" t="str">
        <f t="shared" si="356"/>
        <v>theater</v>
      </c>
      <c r="Q3816" s="7" t="str">
        <f t="shared" si="357"/>
        <v>plays</v>
      </c>
      <c r="R3816" t="s">
        <v>8271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354"/>
        <v>1.0000100000000001</v>
      </c>
      <c r="O3817" s="7">
        <f t="shared" si="355"/>
        <v>50.000500000000002</v>
      </c>
      <c r="P3817" s="7" t="str">
        <f t="shared" si="356"/>
        <v>theater</v>
      </c>
      <c r="Q3817" s="7" t="str">
        <f t="shared" si="357"/>
        <v>plays</v>
      </c>
      <c r="R3817" t="s">
        <v>8271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354"/>
        <v>1.19238</v>
      </c>
      <c r="O3818" s="7">
        <f t="shared" si="355"/>
        <v>48.339729729729726</v>
      </c>
      <c r="P3818" s="7" t="str">
        <f t="shared" si="356"/>
        <v>theater</v>
      </c>
      <c r="Q3818" s="7" t="str">
        <f t="shared" si="357"/>
        <v>plays</v>
      </c>
      <c r="R3818" t="s">
        <v>8271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354"/>
        <v>1.0725</v>
      </c>
      <c r="O3819" s="7">
        <f t="shared" si="355"/>
        <v>107.25</v>
      </c>
      <c r="P3819" s="7" t="str">
        <f t="shared" si="356"/>
        <v>theater</v>
      </c>
      <c r="Q3819" s="7" t="str">
        <f t="shared" si="357"/>
        <v>plays</v>
      </c>
      <c r="R3819" t="s">
        <v>8271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354"/>
        <v>2.2799999999999998</v>
      </c>
      <c r="O3820" s="7">
        <f t="shared" si="355"/>
        <v>57</v>
      </c>
      <c r="P3820" s="7" t="str">
        <f t="shared" si="356"/>
        <v>theater</v>
      </c>
      <c r="Q3820" s="7" t="str">
        <f t="shared" si="357"/>
        <v>plays</v>
      </c>
      <c r="R3820" t="s">
        <v>8271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354"/>
        <v>1.0640000000000001</v>
      </c>
      <c r="O3821" s="7">
        <f t="shared" si="355"/>
        <v>40.92307692307692</v>
      </c>
      <c r="P3821" s="7" t="str">
        <f t="shared" si="356"/>
        <v>theater</v>
      </c>
      <c r="Q3821" s="7" t="str">
        <f t="shared" si="357"/>
        <v>plays</v>
      </c>
      <c r="R3821" t="s">
        <v>8271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354"/>
        <v>1.4333333333333333</v>
      </c>
      <c r="O3822" s="7">
        <f t="shared" si="355"/>
        <v>21.5</v>
      </c>
      <c r="P3822" s="7" t="str">
        <f t="shared" si="356"/>
        <v>theater</v>
      </c>
      <c r="Q3822" s="7" t="str">
        <f t="shared" si="357"/>
        <v>plays</v>
      </c>
      <c r="R3822" t="s">
        <v>8271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354"/>
        <v>1.0454285714285714</v>
      </c>
      <c r="O3823" s="7">
        <f t="shared" si="355"/>
        <v>79.543478260869563</v>
      </c>
      <c r="P3823" s="7" t="str">
        <f t="shared" si="356"/>
        <v>theater</v>
      </c>
      <c r="Q3823" s="7" t="str">
        <f t="shared" si="357"/>
        <v>plays</v>
      </c>
      <c r="R3823" t="s">
        <v>8271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354"/>
        <v>1.1002000000000001</v>
      </c>
      <c r="O3824" s="7">
        <f t="shared" si="355"/>
        <v>72.381578947368425</v>
      </c>
      <c r="P3824" s="7" t="str">
        <f t="shared" si="356"/>
        <v>theater</v>
      </c>
      <c r="Q3824" s="7" t="str">
        <f t="shared" si="357"/>
        <v>plays</v>
      </c>
      <c r="R3824" t="s">
        <v>8271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354"/>
        <v>1.06</v>
      </c>
      <c r="O3825" s="7">
        <f t="shared" si="355"/>
        <v>64.634146341463421</v>
      </c>
      <c r="P3825" s="7" t="str">
        <f t="shared" si="356"/>
        <v>theater</v>
      </c>
      <c r="Q3825" s="7" t="str">
        <f t="shared" si="357"/>
        <v>plays</v>
      </c>
      <c r="R3825" t="s">
        <v>8271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354"/>
        <v>1.08</v>
      </c>
      <c r="O3826" s="7">
        <f t="shared" si="355"/>
        <v>38.571428571428569</v>
      </c>
      <c r="P3826" s="7" t="str">
        <f t="shared" si="356"/>
        <v>theater</v>
      </c>
      <c r="Q3826" s="7" t="str">
        <f t="shared" si="357"/>
        <v>plays</v>
      </c>
      <c r="R3826" t="s">
        <v>8271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354"/>
        <v>1.0542</v>
      </c>
      <c r="O3827" s="7">
        <f t="shared" si="355"/>
        <v>107.57142857142857</v>
      </c>
      <c r="P3827" s="7" t="str">
        <f t="shared" si="356"/>
        <v>theater</v>
      </c>
      <c r="Q3827" s="7" t="str">
        <f t="shared" si="357"/>
        <v>plays</v>
      </c>
      <c r="R3827" t="s">
        <v>8271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354"/>
        <v>1.1916666666666667</v>
      </c>
      <c r="O3828" s="7">
        <f t="shared" si="355"/>
        <v>27.5</v>
      </c>
      <c r="P3828" s="7" t="str">
        <f t="shared" si="356"/>
        <v>theater</v>
      </c>
      <c r="Q3828" s="7" t="str">
        <f t="shared" si="357"/>
        <v>plays</v>
      </c>
      <c r="R3828" t="s">
        <v>8271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354"/>
        <v>1.5266666666666666</v>
      </c>
      <c r="O3829" s="7">
        <f t="shared" si="355"/>
        <v>70.461538461538467</v>
      </c>
      <c r="P3829" s="7" t="str">
        <f t="shared" si="356"/>
        <v>theater</v>
      </c>
      <c r="Q3829" s="7" t="str">
        <f t="shared" si="357"/>
        <v>plays</v>
      </c>
      <c r="R3829" t="s">
        <v>8271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354"/>
        <v>1</v>
      </c>
      <c r="O3830" s="7">
        <f t="shared" si="355"/>
        <v>178.57142857142858</v>
      </c>
      <c r="P3830" s="7" t="str">
        <f t="shared" si="356"/>
        <v>theater</v>
      </c>
      <c r="Q3830" s="7" t="str">
        <f t="shared" si="357"/>
        <v>plays</v>
      </c>
      <c r="R3830" t="s">
        <v>8271</v>
      </c>
      <c r="S3830" s="13">
        <f t="shared" si="358"/>
        <v>41944.527627314819</v>
      </c>
      <c r="T3830" s="13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354"/>
        <v>1.002</v>
      </c>
      <c r="O3831" s="7">
        <f t="shared" si="355"/>
        <v>62.625</v>
      </c>
      <c r="P3831" s="7" t="str">
        <f t="shared" si="356"/>
        <v>theater</v>
      </c>
      <c r="Q3831" s="7" t="str">
        <f t="shared" si="357"/>
        <v>plays</v>
      </c>
      <c r="R3831" t="s">
        <v>8271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354"/>
        <v>2.25</v>
      </c>
      <c r="O3832" s="7">
        <f t="shared" si="355"/>
        <v>75</v>
      </c>
      <c r="P3832" s="7" t="str">
        <f t="shared" si="356"/>
        <v>theater</v>
      </c>
      <c r="Q3832" s="7" t="str">
        <f t="shared" si="357"/>
        <v>plays</v>
      </c>
      <c r="R3832" t="s">
        <v>8271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354"/>
        <v>1.0602199999999999</v>
      </c>
      <c r="O3833" s="7">
        <f t="shared" si="355"/>
        <v>58.901111111111113</v>
      </c>
      <c r="P3833" s="7" t="str">
        <f t="shared" si="356"/>
        <v>theater</v>
      </c>
      <c r="Q3833" s="7" t="str">
        <f t="shared" si="357"/>
        <v>plays</v>
      </c>
      <c r="R3833" t="s">
        <v>8271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354"/>
        <v>1.0466666666666666</v>
      </c>
      <c r="O3834" s="7">
        <f t="shared" si="355"/>
        <v>139.55555555555554</v>
      </c>
      <c r="P3834" s="7" t="str">
        <f t="shared" si="356"/>
        <v>theater</v>
      </c>
      <c r="Q3834" s="7" t="str">
        <f t="shared" si="357"/>
        <v>plays</v>
      </c>
      <c r="R3834" t="s">
        <v>8271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354"/>
        <v>1.1666666666666667</v>
      </c>
      <c r="O3835" s="7">
        <f t="shared" si="355"/>
        <v>70</v>
      </c>
      <c r="P3835" s="7" t="str">
        <f t="shared" si="356"/>
        <v>theater</v>
      </c>
      <c r="Q3835" s="7" t="str">
        <f t="shared" si="357"/>
        <v>plays</v>
      </c>
      <c r="R3835" t="s">
        <v>8271</v>
      </c>
      <c r="S3835" s="13">
        <f t="shared" si="358"/>
        <v>41963.872361111113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354"/>
        <v>1.0903333333333334</v>
      </c>
      <c r="O3836" s="7">
        <f t="shared" si="355"/>
        <v>57.385964912280699</v>
      </c>
      <c r="P3836" s="7" t="str">
        <f t="shared" si="356"/>
        <v>theater</v>
      </c>
      <c r="Q3836" s="7" t="str">
        <f t="shared" si="357"/>
        <v>plays</v>
      </c>
      <c r="R3836" t="s">
        <v>8271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354"/>
        <v>1.6</v>
      </c>
      <c r="O3837" s="7">
        <f t="shared" si="355"/>
        <v>40</v>
      </c>
      <c r="P3837" s="7" t="str">
        <f t="shared" si="356"/>
        <v>theater</v>
      </c>
      <c r="Q3837" s="7" t="str">
        <f t="shared" si="357"/>
        <v>plays</v>
      </c>
      <c r="R3837" t="s">
        <v>8271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354"/>
        <v>1.125</v>
      </c>
      <c r="O3838" s="7">
        <f t="shared" si="355"/>
        <v>64.285714285714292</v>
      </c>
      <c r="P3838" s="7" t="str">
        <f t="shared" si="356"/>
        <v>theater</v>
      </c>
      <c r="Q3838" s="7" t="str">
        <f t="shared" si="357"/>
        <v>plays</v>
      </c>
      <c r="R3838" t="s">
        <v>8271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354"/>
        <v>1.0209999999999999</v>
      </c>
      <c r="O3839" s="7">
        <f t="shared" si="355"/>
        <v>120.11764705882354</v>
      </c>
      <c r="P3839" s="7" t="str">
        <f t="shared" si="356"/>
        <v>theater</v>
      </c>
      <c r="Q3839" s="7" t="str">
        <f t="shared" si="357"/>
        <v>plays</v>
      </c>
      <c r="R3839" t="s">
        <v>8271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354"/>
        <v>1.00824</v>
      </c>
      <c r="O3840" s="7">
        <f t="shared" si="355"/>
        <v>1008.24</v>
      </c>
      <c r="P3840" s="7" t="str">
        <f t="shared" si="356"/>
        <v>theater</v>
      </c>
      <c r="Q3840" s="7" t="str">
        <f t="shared" si="357"/>
        <v>plays</v>
      </c>
      <c r="R3840" t="s">
        <v>8271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354"/>
        <v>1.0125</v>
      </c>
      <c r="O3841" s="7">
        <f t="shared" si="355"/>
        <v>63.28125</v>
      </c>
      <c r="P3841" s="7" t="str">
        <f t="shared" si="356"/>
        <v>theater</v>
      </c>
      <c r="Q3841" s="7" t="str">
        <f t="shared" si="357"/>
        <v>plays</v>
      </c>
      <c r="R3841" t="s">
        <v>8271</v>
      </c>
      <c r="S3841" s="13">
        <f t="shared" si="358"/>
        <v>42155.142638888894</v>
      </c>
      <c r="T3841" s="13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ref="N3842:N3905" si="360">E3842/D3842</f>
        <v>65</v>
      </c>
      <c r="O3842" s="7">
        <f t="shared" ref="O3842:O3905" si="361">E3842/L3842</f>
        <v>21.666666666666668</v>
      </c>
      <c r="P3842" s="7" t="str">
        <f t="shared" si="356"/>
        <v>theater</v>
      </c>
      <c r="Q3842" s="7" t="str">
        <f t="shared" si="357"/>
        <v>plays</v>
      </c>
      <c r="R3842" t="s">
        <v>8271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si="360"/>
        <v>8.72E-2</v>
      </c>
      <c r="O3843" s="7">
        <f t="shared" si="361"/>
        <v>25.647058823529413</v>
      </c>
      <c r="P3843" s="7" t="str">
        <f t="shared" ref="P3843:P3906" si="362">LEFT(R3843, SEARCH("/",R3843)-1)</f>
        <v>theater</v>
      </c>
      <c r="Q3843" s="7" t="str">
        <f t="shared" ref="Q3843:Q3906" si="363">RIGHT(R3843,LEN(R3843)-SEARCH("/",R3843))</f>
        <v>plays</v>
      </c>
      <c r="R3843" t="s">
        <v>8271</v>
      </c>
      <c r="S3843" s="13">
        <f t="shared" ref="S3843:S3906" si="364">J3843/(60*60*24)+DATE(1970,1,1)</f>
        <v>41780.785729166666</v>
      </c>
      <c r="T3843" s="13">
        <f t="shared" ref="T3843:T3906" si="365">I3843/(60*60*24)+DATE(1970,1,1)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360"/>
        <v>0.21940000000000001</v>
      </c>
      <c r="O3844" s="7">
        <f t="shared" si="361"/>
        <v>47.695652173913047</v>
      </c>
      <c r="P3844" s="7" t="str">
        <f t="shared" si="362"/>
        <v>theater</v>
      </c>
      <c r="Q3844" s="7" t="str">
        <f t="shared" si="363"/>
        <v>plays</v>
      </c>
      <c r="R3844" t="s">
        <v>8271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360"/>
        <v>0.21299999999999999</v>
      </c>
      <c r="O3845" s="7">
        <f t="shared" si="361"/>
        <v>56.05263157894737</v>
      </c>
      <c r="P3845" s="7" t="str">
        <f t="shared" si="362"/>
        <v>theater</v>
      </c>
      <c r="Q3845" s="7" t="str">
        <f t="shared" si="363"/>
        <v>plays</v>
      </c>
      <c r="R3845" t="s">
        <v>8271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360"/>
        <v>0.41489795918367345</v>
      </c>
      <c r="O3846" s="7">
        <f t="shared" si="361"/>
        <v>81.319999999999993</v>
      </c>
      <c r="P3846" s="7" t="str">
        <f t="shared" si="362"/>
        <v>theater</v>
      </c>
      <c r="Q3846" s="7" t="str">
        <f t="shared" si="363"/>
        <v>plays</v>
      </c>
      <c r="R3846" t="s">
        <v>8271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360"/>
        <v>2.1049999999999999E-2</v>
      </c>
      <c r="O3847" s="7">
        <f t="shared" si="361"/>
        <v>70.166666666666671</v>
      </c>
      <c r="P3847" s="7" t="str">
        <f t="shared" si="362"/>
        <v>theater</v>
      </c>
      <c r="Q3847" s="7" t="str">
        <f t="shared" si="363"/>
        <v>plays</v>
      </c>
      <c r="R3847" t="s">
        <v>8271</v>
      </c>
      <c r="S3847" s="13">
        <f t="shared" si="364"/>
        <v>42248.627013888894</v>
      </c>
      <c r="T3847" s="13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360"/>
        <v>2.7E-2</v>
      </c>
      <c r="O3848" s="7">
        <f t="shared" si="361"/>
        <v>23.625</v>
      </c>
      <c r="P3848" s="7" t="str">
        <f t="shared" si="362"/>
        <v>theater</v>
      </c>
      <c r="Q3848" s="7" t="str">
        <f t="shared" si="363"/>
        <v>plays</v>
      </c>
      <c r="R3848" t="s">
        <v>8271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360"/>
        <v>0.16161904761904761</v>
      </c>
      <c r="O3849" s="7">
        <f t="shared" si="361"/>
        <v>188.55555555555554</v>
      </c>
      <c r="P3849" s="7" t="str">
        <f t="shared" si="362"/>
        <v>theater</v>
      </c>
      <c r="Q3849" s="7" t="str">
        <f t="shared" si="363"/>
        <v>plays</v>
      </c>
      <c r="R3849" t="s">
        <v>8271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360"/>
        <v>0.16376923076923078</v>
      </c>
      <c r="O3850" s="7">
        <f t="shared" si="361"/>
        <v>49.511627906976742</v>
      </c>
      <c r="P3850" s="7" t="str">
        <f t="shared" si="362"/>
        <v>theater</v>
      </c>
      <c r="Q3850" s="7" t="str">
        <f t="shared" si="363"/>
        <v>plays</v>
      </c>
      <c r="R3850" t="s">
        <v>8271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360"/>
        <v>7.0433333333333334E-2</v>
      </c>
      <c r="O3851" s="7">
        <f t="shared" si="361"/>
        <v>75.464285714285708</v>
      </c>
      <c r="P3851" s="7" t="str">
        <f t="shared" si="362"/>
        <v>theater</v>
      </c>
      <c r="Q3851" s="7" t="str">
        <f t="shared" si="363"/>
        <v>plays</v>
      </c>
      <c r="R3851" t="s">
        <v>8271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360"/>
        <v>3.7999999999999999E-2</v>
      </c>
      <c r="O3852" s="7">
        <f t="shared" si="361"/>
        <v>9.5</v>
      </c>
      <c r="P3852" s="7" t="str">
        <f t="shared" si="362"/>
        <v>theater</v>
      </c>
      <c r="Q3852" s="7" t="str">
        <f t="shared" si="363"/>
        <v>plays</v>
      </c>
      <c r="R3852" t="s">
        <v>8271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360"/>
        <v>0.34079999999999999</v>
      </c>
      <c r="O3853" s="7">
        <f t="shared" si="361"/>
        <v>35.5</v>
      </c>
      <c r="P3853" s="7" t="str">
        <f t="shared" si="362"/>
        <v>theater</v>
      </c>
      <c r="Q3853" s="7" t="str">
        <f t="shared" si="363"/>
        <v>plays</v>
      </c>
      <c r="R3853" t="s">
        <v>8271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360"/>
        <v>2E-3</v>
      </c>
      <c r="O3854" s="7">
        <f t="shared" si="361"/>
        <v>10</v>
      </c>
      <c r="P3854" s="7" t="str">
        <f t="shared" si="362"/>
        <v>theater</v>
      </c>
      <c r="Q3854" s="7" t="str">
        <f t="shared" si="363"/>
        <v>plays</v>
      </c>
      <c r="R3854" t="s">
        <v>8271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360"/>
        <v>2.5999999999999998E-4</v>
      </c>
      <c r="O3855" s="7">
        <f t="shared" si="361"/>
        <v>13</v>
      </c>
      <c r="P3855" s="7" t="str">
        <f t="shared" si="362"/>
        <v>theater</v>
      </c>
      <c r="Q3855" s="7" t="str">
        <f t="shared" si="363"/>
        <v>plays</v>
      </c>
      <c r="R3855" t="s">
        <v>8271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360"/>
        <v>0.16254545454545455</v>
      </c>
      <c r="O3856" s="7">
        <f t="shared" si="361"/>
        <v>89.4</v>
      </c>
      <c r="P3856" s="7" t="str">
        <f t="shared" si="362"/>
        <v>theater</v>
      </c>
      <c r="Q3856" s="7" t="str">
        <f t="shared" si="363"/>
        <v>plays</v>
      </c>
      <c r="R3856" t="s">
        <v>8271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360"/>
        <v>2.5000000000000001E-2</v>
      </c>
      <c r="O3857" s="7">
        <f t="shared" si="361"/>
        <v>25</v>
      </c>
      <c r="P3857" s="7" t="str">
        <f t="shared" si="362"/>
        <v>theater</v>
      </c>
      <c r="Q3857" s="7" t="str">
        <f t="shared" si="363"/>
        <v>plays</v>
      </c>
      <c r="R3857" t="s">
        <v>8271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360"/>
        <v>2.0000000000000001E-4</v>
      </c>
      <c r="O3858" s="7">
        <f t="shared" si="361"/>
        <v>1</v>
      </c>
      <c r="P3858" s="7" t="str">
        <f t="shared" si="362"/>
        <v>theater</v>
      </c>
      <c r="Q3858" s="7" t="str">
        <f t="shared" si="363"/>
        <v>plays</v>
      </c>
      <c r="R3858" t="s">
        <v>8271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360"/>
        <v>5.1999999999999998E-2</v>
      </c>
      <c r="O3859" s="7">
        <f t="shared" si="361"/>
        <v>65</v>
      </c>
      <c r="P3859" s="7" t="str">
        <f t="shared" si="362"/>
        <v>theater</v>
      </c>
      <c r="Q3859" s="7" t="str">
        <f t="shared" si="363"/>
        <v>plays</v>
      </c>
      <c r="R3859" t="s">
        <v>8271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360"/>
        <v>0.02</v>
      </c>
      <c r="O3860" s="7">
        <f t="shared" si="361"/>
        <v>10</v>
      </c>
      <c r="P3860" s="7" t="str">
        <f t="shared" si="362"/>
        <v>theater</v>
      </c>
      <c r="Q3860" s="7" t="str">
        <f t="shared" si="363"/>
        <v>plays</v>
      </c>
      <c r="R3860" t="s">
        <v>8271</v>
      </c>
      <c r="S3860" s="13">
        <f t="shared" si="364"/>
        <v>42128.431064814809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360"/>
        <v>4.0000000000000002E-4</v>
      </c>
      <c r="O3861" s="7">
        <f t="shared" si="361"/>
        <v>1</v>
      </c>
      <c r="P3861" s="7" t="str">
        <f t="shared" si="362"/>
        <v>theater</v>
      </c>
      <c r="Q3861" s="7" t="str">
        <f t="shared" si="363"/>
        <v>plays</v>
      </c>
      <c r="R3861" t="s">
        <v>8271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360"/>
        <v>0.17666666666666667</v>
      </c>
      <c r="O3862" s="7">
        <f t="shared" si="361"/>
        <v>81.538461538461533</v>
      </c>
      <c r="P3862" s="7" t="str">
        <f t="shared" si="362"/>
        <v>theater</v>
      </c>
      <c r="Q3862" s="7" t="str">
        <f t="shared" si="363"/>
        <v>plays</v>
      </c>
      <c r="R3862" t="s">
        <v>8271</v>
      </c>
      <c r="S3862" s="13">
        <f t="shared" si="364"/>
        <v>41833.660995370374</v>
      </c>
      <c r="T3862" s="13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360"/>
        <v>0.05</v>
      </c>
      <c r="O3863" s="7">
        <f t="shared" si="361"/>
        <v>100</v>
      </c>
      <c r="P3863" s="7" t="str">
        <f t="shared" si="362"/>
        <v>theater</v>
      </c>
      <c r="Q3863" s="7" t="str">
        <f t="shared" si="363"/>
        <v>plays</v>
      </c>
      <c r="R3863" t="s">
        <v>8271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360"/>
        <v>1.3333333333333334E-4</v>
      </c>
      <c r="O3864" s="7">
        <f t="shared" si="361"/>
        <v>1</v>
      </c>
      <c r="P3864" s="7" t="str">
        <f t="shared" si="362"/>
        <v>theater</v>
      </c>
      <c r="Q3864" s="7" t="str">
        <f t="shared" si="363"/>
        <v>plays</v>
      </c>
      <c r="R3864" t="s">
        <v>8271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360"/>
        <v>0</v>
      </c>
      <c r="O3865" s="7" t="e">
        <f t="shared" si="361"/>
        <v>#DIV/0!</v>
      </c>
      <c r="P3865" s="7" t="str">
        <f t="shared" si="362"/>
        <v>theater</v>
      </c>
      <c r="Q3865" s="7" t="str">
        <f t="shared" si="363"/>
        <v>plays</v>
      </c>
      <c r="R3865" t="s">
        <v>8271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360"/>
        <v>1.2E-2</v>
      </c>
      <c r="O3866" s="7">
        <f t="shared" si="361"/>
        <v>20</v>
      </c>
      <c r="P3866" s="7" t="str">
        <f t="shared" si="362"/>
        <v>theater</v>
      </c>
      <c r="Q3866" s="7" t="str">
        <f t="shared" si="363"/>
        <v>plays</v>
      </c>
      <c r="R3866" t="s">
        <v>8271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360"/>
        <v>0.26937422295897223</v>
      </c>
      <c r="O3867" s="7">
        <f t="shared" si="361"/>
        <v>46.428571428571431</v>
      </c>
      <c r="P3867" s="7" t="str">
        <f t="shared" si="362"/>
        <v>theater</v>
      </c>
      <c r="Q3867" s="7" t="str">
        <f t="shared" si="363"/>
        <v>plays</v>
      </c>
      <c r="R3867" t="s">
        <v>8271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360"/>
        <v>5.4999999999999997E-3</v>
      </c>
      <c r="O3868" s="7">
        <f t="shared" si="361"/>
        <v>5.5</v>
      </c>
      <c r="P3868" s="7" t="str">
        <f t="shared" si="362"/>
        <v>theater</v>
      </c>
      <c r="Q3868" s="7" t="str">
        <f t="shared" si="363"/>
        <v>plays</v>
      </c>
      <c r="R3868" t="s">
        <v>8271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360"/>
        <v>0.1255</v>
      </c>
      <c r="O3869" s="7">
        <f t="shared" si="361"/>
        <v>50.2</v>
      </c>
      <c r="P3869" s="7" t="str">
        <f t="shared" si="362"/>
        <v>theater</v>
      </c>
      <c r="Q3869" s="7" t="str">
        <f t="shared" si="363"/>
        <v>plays</v>
      </c>
      <c r="R3869" t="s">
        <v>8271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360"/>
        <v>2E-3</v>
      </c>
      <c r="O3870" s="7">
        <f t="shared" si="361"/>
        <v>10</v>
      </c>
      <c r="P3870" s="7" t="str">
        <f t="shared" si="362"/>
        <v>theater</v>
      </c>
      <c r="Q3870" s="7" t="str">
        <f t="shared" si="363"/>
        <v>musical</v>
      </c>
      <c r="R3870" t="s">
        <v>8305</v>
      </c>
      <c r="S3870" s="13">
        <f t="shared" si="364"/>
        <v>41865.659780092596</v>
      </c>
      <c r="T3870" s="13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360"/>
        <v>3.44748684310884E-2</v>
      </c>
      <c r="O3871" s="7">
        <f t="shared" si="361"/>
        <v>30.133333333333333</v>
      </c>
      <c r="P3871" s="7" t="str">
        <f t="shared" si="362"/>
        <v>theater</v>
      </c>
      <c r="Q3871" s="7" t="str">
        <f t="shared" si="363"/>
        <v>musical</v>
      </c>
      <c r="R3871" t="s">
        <v>8305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360"/>
        <v>0.15</v>
      </c>
      <c r="O3872" s="7">
        <f t="shared" si="361"/>
        <v>150</v>
      </c>
      <c r="P3872" s="7" t="str">
        <f t="shared" si="362"/>
        <v>theater</v>
      </c>
      <c r="Q3872" s="7" t="str">
        <f t="shared" si="363"/>
        <v>musical</v>
      </c>
      <c r="R3872" t="s">
        <v>8305</v>
      </c>
      <c r="S3872" s="13">
        <f t="shared" si="364"/>
        <v>41793.172199074077</v>
      </c>
      <c r="T3872" s="13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360"/>
        <v>2.6666666666666668E-2</v>
      </c>
      <c r="O3873" s="7">
        <f t="shared" si="361"/>
        <v>13.333333333333334</v>
      </c>
      <c r="P3873" s="7" t="str">
        <f t="shared" si="362"/>
        <v>theater</v>
      </c>
      <c r="Q3873" s="7" t="str">
        <f t="shared" si="363"/>
        <v>musical</v>
      </c>
      <c r="R3873" t="s">
        <v>8305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360"/>
        <v>0</v>
      </c>
      <c r="O3874" s="7" t="e">
        <f t="shared" si="361"/>
        <v>#DIV/0!</v>
      </c>
      <c r="P3874" s="7" t="str">
        <f t="shared" si="362"/>
        <v>theater</v>
      </c>
      <c r="Q3874" s="7" t="str">
        <f t="shared" si="363"/>
        <v>musical</v>
      </c>
      <c r="R3874" t="s">
        <v>8305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360"/>
        <v>0</v>
      </c>
      <c r="O3875" s="7" t="e">
        <f t="shared" si="361"/>
        <v>#DIV/0!</v>
      </c>
      <c r="P3875" s="7" t="str">
        <f t="shared" si="362"/>
        <v>theater</v>
      </c>
      <c r="Q3875" s="7" t="str">
        <f t="shared" si="363"/>
        <v>musical</v>
      </c>
      <c r="R3875" t="s">
        <v>8305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360"/>
        <v>0</v>
      </c>
      <c r="O3876" s="7" t="e">
        <f t="shared" si="361"/>
        <v>#DIV/0!</v>
      </c>
      <c r="P3876" s="7" t="str">
        <f t="shared" si="362"/>
        <v>theater</v>
      </c>
      <c r="Q3876" s="7" t="str">
        <f t="shared" si="363"/>
        <v>musical</v>
      </c>
      <c r="R3876" t="s">
        <v>8305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360"/>
        <v>0</v>
      </c>
      <c r="O3877" s="7" t="e">
        <f t="shared" si="361"/>
        <v>#DIV/0!</v>
      </c>
      <c r="P3877" s="7" t="str">
        <f t="shared" si="362"/>
        <v>theater</v>
      </c>
      <c r="Q3877" s="7" t="str">
        <f t="shared" si="363"/>
        <v>musical</v>
      </c>
      <c r="R3877" t="s">
        <v>8305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360"/>
        <v>0.52794871794871789</v>
      </c>
      <c r="O3878" s="7">
        <f t="shared" si="361"/>
        <v>44.760869565217391</v>
      </c>
      <c r="P3878" s="7" t="str">
        <f t="shared" si="362"/>
        <v>theater</v>
      </c>
      <c r="Q3878" s="7" t="str">
        <f t="shared" si="363"/>
        <v>musical</v>
      </c>
      <c r="R3878" t="s">
        <v>8305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360"/>
        <v>4.9639999999999997E-2</v>
      </c>
      <c r="O3879" s="7">
        <f t="shared" si="361"/>
        <v>88.642857142857139</v>
      </c>
      <c r="P3879" s="7" t="str">
        <f t="shared" si="362"/>
        <v>theater</v>
      </c>
      <c r="Q3879" s="7" t="str">
        <f t="shared" si="363"/>
        <v>musical</v>
      </c>
      <c r="R3879" t="s">
        <v>8305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360"/>
        <v>5.5555555555555556E-4</v>
      </c>
      <c r="O3880" s="7">
        <f t="shared" si="361"/>
        <v>10</v>
      </c>
      <c r="P3880" s="7" t="str">
        <f t="shared" si="362"/>
        <v>theater</v>
      </c>
      <c r="Q3880" s="7" t="str">
        <f t="shared" si="363"/>
        <v>musical</v>
      </c>
      <c r="R3880" t="s">
        <v>8305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360"/>
        <v>0</v>
      </c>
      <c r="O3881" s="7" t="e">
        <f t="shared" si="361"/>
        <v>#DIV/0!</v>
      </c>
      <c r="P3881" s="7" t="str">
        <f t="shared" si="362"/>
        <v>theater</v>
      </c>
      <c r="Q3881" s="7" t="str">
        <f t="shared" si="363"/>
        <v>musical</v>
      </c>
      <c r="R3881" t="s">
        <v>8305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360"/>
        <v>0.13066666666666665</v>
      </c>
      <c r="O3882" s="7">
        <f t="shared" si="361"/>
        <v>57.647058823529413</v>
      </c>
      <c r="P3882" s="7" t="str">
        <f t="shared" si="362"/>
        <v>theater</v>
      </c>
      <c r="Q3882" s="7" t="str">
        <f t="shared" si="363"/>
        <v>musical</v>
      </c>
      <c r="R3882" t="s">
        <v>8305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360"/>
        <v>0.05</v>
      </c>
      <c r="O3883" s="7">
        <f t="shared" si="361"/>
        <v>25</v>
      </c>
      <c r="P3883" s="7" t="str">
        <f t="shared" si="362"/>
        <v>theater</v>
      </c>
      <c r="Q3883" s="7" t="str">
        <f t="shared" si="363"/>
        <v>musical</v>
      </c>
      <c r="R3883" t="s">
        <v>8305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360"/>
        <v>0</v>
      </c>
      <c r="O3884" s="7" t="e">
        <f t="shared" si="361"/>
        <v>#DIV/0!</v>
      </c>
      <c r="P3884" s="7" t="str">
        <f t="shared" si="362"/>
        <v>theater</v>
      </c>
      <c r="Q3884" s="7" t="str">
        <f t="shared" si="363"/>
        <v>musical</v>
      </c>
      <c r="R3884" t="s">
        <v>8305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360"/>
        <v>0</v>
      </c>
      <c r="O3885" s="7" t="e">
        <f t="shared" si="361"/>
        <v>#DIV/0!</v>
      </c>
      <c r="P3885" s="7" t="str">
        <f t="shared" si="362"/>
        <v>theater</v>
      </c>
      <c r="Q3885" s="7" t="str">
        <f t="shared" si="363"/>
        <v>musical</v>
      </c>
      <c r="R3885" t="s">
        <v>8305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360"/>
        <v>0</v>
      </c>
      <c r="O3886" s="7" t="e">
        <f t="shared" si="361"/>
        <v>#DIV/0!</v>
      </c>
      <c r="P3886" s="7" t="str">
        <f t="shared" si="362"/>
        <v>theater</v>
      </c>
      <c r="Q3886" s="7" t="str">
        <f t="shared" si="363"/>
        <v>musical</v>
      </c>
      <c r="R3886" t="s">
        <v>8305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360"/>
        <v>0</v>
      </c>
      <c r="O3887" s="7" t="e">
        <f t="shared" si="361"/>
        <v>#DIV/0!</v>
      </c>
      <c r="P3887" s="7" t="str">
        <f t="shared" si="362"/>
        <v>theater</v>
      </c>
      <c r="Q3887" s="7" t="str">
        <f t="shared" si="363"/>
        <v>musical</v>
      </c>
      <c r="R3887" t="s">
        <v>8305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360"/>
        <v>0</v>
      </c>
      <c r="O3888" s="7" t="e">
        <f t="shared" si="361"/>
        <v>#DIV/0!</v>
      </c>
      <c r="P3888" s="7" t="str">
        <f t="shared" si="362"/>
        <v>theater</v>
      </c>
      <c r="Q3888" s="7" t="str">
        <f t="shared" si="363"/>
        <v>musical</v>
      </c>
      <c r="R3888" t="s">
        <v>8305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360"/>
        <v>1.7500000000000002E-2</v>
      </c>
      <c r="O3889" s="7">
        <f t="shared" si="361"/>
        <v>17.5</v>
      </c>
      <c r="P3889" s="7" t="str">
        <f t="shared" si="362"/>
        <v>theater</v>
      </c>
      <c r="Q3889" s="7" t="str">
        <f t="shared" si="363"/>
        <v>musical</v>
      </c>
      <c r="R3889" t="s">
        <v>8305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360"/>
        <v>0.27100000000000002</v>
      </c>
      <c r="O3890" s="7">
        <f t="shared" si="361"/>
        <v>38.714285714285715</v>
      </c>
      <c r="P3890" s="7" t="str">
        <f t="shared" si="362"/>
        <v>theater</v>
      </c>
      <c r="Q3890" s="7" t="str">
        <f t="shared" si="363"/>
        <v>plays</v>
      </c>
      <c r="R3890" t="s">
        <v>8271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360"/>
        <v>1.4749999999999999E-2</v>
      </c>
      <c r="O3891" s="7">
        <f t="shared" si="361"/>
        <v>13.111111111111111</v>
      </c>
      <c r="P3891" s="7" t="str">
        <f t="shared" si="362"/>
        <v>theater</v>
      </c>
      <c r="Q3891" s="7" t="str">
        <f t="shared" si="363"/>
        <v>plays</v>
      </c>
      <c r="R3891" t="s">
        <v>8271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360"/>
        <v>0.16826666666666668</v>
      </c>
      <c r="O3892" s="7">
        <f t="shared" si="361"/>
        <v>315.5</v>
      </c>
      <c r="P3892" s="7" t="str">
        <f t="shared" si="362"/>
        <v>theater</v>
      </c>
      <c r="Q3892" s="7" t="str">
        <f t="shared" si="363"/>
        <v>plays</v>
      </c>
      <c r="R3892" t="s">
        <v>8271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360"/>
        <v>0.32500000000000001</v>
      </c>
      <c r="O3893" s="7">
        <f t="shared" si="361"/>
        <v>37.142857142857146</v>
      </c>
      <c r="P3893" s="7" t="str">
        <f t="shared" si="362"/>
        <v>theater</v>
      </c>
      <c r="Q3893" s="7" t="str">
        <f t="shared" si="363"/>
        <v>plays</v>
      </c>
      <c r="R3893" t="s">
        <v>8271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360"/>
        <v>0</v>
      </c>
      <c r="O3894" s="7" t="e">
        <f t="shared" si="361"/>
        <v>#DIV/0!</v>
      </c>
      <c r="P3894" s="7" t="str">
        <f t="shared" si="362"/>
        <v>theater</v>
      </c>
      <c r="Q3894" s="7" t="str">
        <f t="shared" si="363"/>
        <v>plays</v>
      </c>
      <c r="R3894" t="s">
        <v>8271</v>
      </c>
      <c r="S3894" s="13">
        <f t="shared" si="364"/>
        <v>41867.652280092589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360"/>
        <v>0.2155</v>
      </c>
      <c r="O3895" s="7">
        <f t="shared" si="361"/>
        <v>128.27380952380952</v>
      </c>
      <c r="P3895" s="7" t="str">
        <f t="shared" si="362"/>
        <v>theater</v>
      </c>
      <c r="Q3895" s="7" t="str">
        <f t="shared" si="363"/>
        <v>plays</v>
      </c>
      <c r="R3895" t="s">
        <v>8271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360"/>
        <v>3.4666666666666665E-2</v>
      </c>
      <c r="O3896" s="7">
        <f t="shared" si="361"/>
        <v>47.272727272727273</v>
      </c>
      <c r="P3896" s="7" t="str">
        <f t="shared" si="362"/>
        <v>theater</v>
      </c>
      <c r="Q3896" s="7" t="str">
        <f t="shared" si="363"/>
        <v>plays</v>
      </c>
      <c r="R3896" t="s">
        <v>8271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360"/>
        <v>0.05</v>
      </c>
      <c r="O3897" s="7">
        <f t="shared" si="361"/>
        <v>50</v>
      </c>
      <c r="P3897" s="7" t="str">
        <f t="shared" si="362"/>
        <v>theater</v>
      </c>
      <c r="Q3897" s="7" t="str">
        <f t="shared" si="363"/>
        <v>plays</v>
      </c>
      <c r="R3897" t="s">
        <v>8271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360"/>
        <v>0.10625</v>
      </c>
      <c r="O3898" s="7">
        <f t="shared" si="361"/>
        <v>42.5</v>
      </c>
      <c r="P3898" s="7" t="str">
        <f t="shared" si="362"/>
        <v>theater</v>
      </c>
      <c r="Q3898" s="7" t="str">
        <f t="shared" si="363"/>
        <v>plays</v>
      </c>
      <c r="R3898" t="s">
        <v>8271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360"/>
        <v>0.17599999999999999</v>
      </c>
      <c r="O3899" s="7">
        <f t="shared" si="361"/>
        <v>44</v>
      </c>
      <c r="P3899" s="7" t="str">
        <f t="shared" si="362"/>
        <v>theater</v>
      </c>
      <c r="Q3899" s="7" t="str">
        <f t="shared" si="363"/>
        <v>plays</v>
      </c>
      <c r="R3899" t="s">
        <v>8271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360"/>
        <v>0.3256</v>
      </c>
      <c r="O3900" s="7">
        <f t="shared" si="361"/>
        <v>50.875</v>
      </c>
      <c r="P3900" s="7" t="str">
        <f t="shared" si="362"/>
        <v>theater</v>
      </c>
      <c r="Q3900" s="7" t="str">
        <f t="shared" si="363"/>
        <v>plays</v>
      </c>
      <c r="R3900" t="s">
        <v>8271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360"/>
        <v>1.2500000000000001E-2</v>
      </c>
      <c r="O3901" s="7">
        <f t="shared" si="361"/>
        <v>62.5</v>
      </c>
      <c r="P3901" s="7" t="str">
        <f t="shared" si="362"/>
        <v>theater</v>
      </c>
      <c r="Q3901" s="7" t="str">
        <f t="shared" si="363"/>
        <v>plays</v>
      </c>
      <c r="R3901" t="s">
        <v>8271</v>
      </c>
      <c r="S3901" s="13">
        <f t="shared" si="364"/>
        <v>41843.775011574078</v>
      </c>
      <c r="T3901" s="13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360"/>
        <v>5.3999999999999999E-2</v>
      </c>
      <c r="O3902" s="7">
        <f t="shared" si="361"/>
        <v>27</v>
      </c>
      <c r="P3902" s="7" t="str">
        <f t="shared" si="362"/>
        <v>theater</v>
      </c>
      <c r="Q3902" s="7" t="str">
        <f t="shared" si="363"/>
        <v>plays</v>
      </c>
      <c r="R3902" t="s">
        <v>8271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360"/>
        <v>8.3333333333333332E-3</v>
      </c>
      <c r="O3903" s="7">
        <f t="shared" si="361"/>
        <v>25</v>
      </c>
      <c r="P3903" s="7" t="str">
        <f t="shared" si="362"/>
        <v>theater</v>
      </c>
      <c r="Q3903" s="7" t="str">
        <f t="shared" si="363"/>
        <v>plays</v>
      </c>
      <c r="R3903" t="s">
        <v>8271</v>
      </c>
      <c r="S3903" s="13">
        <f t="shared" si="364"/>
        <v>42317.826377314814</v>
      </c>
      <c r="T3903" s="13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360"/>
        <v>0.48833333333333334</v>
      </c>
      <c r="O3904" s="7">
        <f t="shared" si="361"/>
        <v>47.258064516129032</v>
      </c>
      <c r="P3904" s="7" t="str">
        <f t="shared" si="362"/>
        <v>theater</v>
      </c>
      <c r="Q3904" s="7" t="str">
        <f t="shared" si="363"/>
        <v>plays</v>
      </c>
      <c r="R3904" t="s">
        <v>8271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360"/>
        <v>0</v>
      </c>
      <c r="O3905" s="7" t="e">
        <f t="shared" si="361"/>
        <v>#DIV/0!</v>
      </c>
      <c r="P3905" s="7" t="str">
        <f t="shared" si="362"/>
        <v>theater</v>
      </c>
      <c r="Q3905" s="7" t="str">
        <f t="shared" si="363"/>
        <v>plays</v>
      </c>
      <c r="R3905" t="s">
        <v>8271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ref="N3906:N3969" si="366">E3906/D3906</f>
        <v>2.9999999999999997E-4</v>
      </c>
      <c r="O3906" s="7">
        <f t="shared" ref="O3906:O3969" si="367">E3906/L3906</f>
        <v>1.5</v>
      </c>
      <c r="P3906" s="7" t="str">
        <f t="shared" si="362"/>
        <v>theater</v>
      </c>
      <c r="Q3906" s="7" t="str">
        <f t="shared" si="363"/>
        <v>plays</v>
      </c>
      <c r="R3906" t="s">
        <v>8271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si="366"/>
        <v>0.11533333333333333</v>
      </c>
      <c r="O3907" s="7">
        <f t="shared" si="367"/>
        <v>24.714285714285715</v>
      </c>
      <c r="P3907" s="7" t="str">
        <f t="shared" ref="P3907:P3970" si="368">LEFT(R3907, SEARCH("/",R3907)-1)</f>
        <v>theater</v>
      </c>
      <c r="Q3907" s="7" t="str">
        <f t="shared" ref="Q3907:Q3970" si="369">RIGHT(R3907,LEN(R3907)-SEARCH("/",R3907))</f>
        <v>plays</v>
      </c>
      <c r="R3907" t="s">
        <v>8271</v>
      </c>
      <c r="S3907" s="13">
        <f t="shared" ref="S3907:S3970" si="370">J3907/(60*60*24)+DATE(1970,1,1)</f>
        <v>42124.623877314814</v>
      </c>
      <c r="T3907" s="13">
        <f t="shared" ref="T3907:T3970" si="371">I3907/(60*60*24)+DATE(1970,1,1)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366"/>
        <v>0.67333333333333334</v>
      </c>
      <c r="O3908" s="7">
        <f t="shared" si="367"/>
        <v>63.125</v>
      </c>
      <c r="P3908" s="7" t="str">
        <f t="shared" si="368"/>
        <v>theater</v>
      </c>
      <c r="Q3908" s="7" t="str">
        <f t="shared" si="369"/>
        <v>plays</v>
      </c>
      <c r="R3908" t="s">
        <v>8271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366"/>
        <v>0.153</v>
      </c>
      <c r="O3909" s="7">
        <f t="shared" si="367"/>
        <v>38.25</v>
      </c>
      <c r="P3909" s="7" t="str">
        <f t="shared" si="368"/>
        <v>theater</v>
      </c>
      <c r="Q3909" s="7" t="str">
        <f t="shared" si="369"/>
        <v>plays</v>
      </c>
      <c r="R3909" t="s">
        <v>8271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366"/>
        <v>8.666666666666667E-2</v>
      </c>
      <c r="O3910" s="7">
        <f t="shared" si="367"/>
        <v>16.25</v>
      </c>
      <c r="P3910" s="7" t="str">
        <f t="shared" si="368"/>
        <v>theater</v>
      </c>
      <c r="Q3910" s="7" t="str">
        <f t="shared" si="369"/>
        <v>plays</v>
      </c>
      <c r="R3910" t="s">
        <v>8271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366"/>
        <v>2.2499999999999998E-3</v>
      </c>
      <c r="O3911" s="7">
        <f t="shared" si="367"/>
        <v>33.75</v>
      </c>
      <c r="P3911" s="7" t="str">
        <f t="shared" si="368"/>
        <v>theater</v>
      </c>
      <c r="Q3911" s="7" t="str">
        <f t="shared" si="369"/>
        <v>plays</v>
      </c>
      <c r="R3911" t="s">
        <v>8271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366"/>
        <v>3.0833333333333334E-2</v>
      </c>
      <c r="O3912" s="7">
        <f t="shared" si="367"/>
        <v>61.666666666666664</v>
      </c>
      <c r="P3912" s="7" t="str">
        <f t="shared" si="368"/>
        <v>theater</v>
      </c>
      <c r="Q3912" s="7" t="str">
        <f t="shared" si="369"/>
        <v>plays</v>
      </c>
      <c r="R3912" t="s">
        <v>8271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366"/>
        <v>0.37412499999999999</v>
      </c>
      <c r="O3913" s="7">
        <f t="shared" si="367"/>
        <v>83.138888888888886</v>
      </c>
      <c r="P3913" s="7" t="str">
        <f t="shared" si="368"/>
        <v>theater</v>
      </c>
      <c r="Q3913" s="7" t="str">
        <f t="shared" si="369"/>
        <v>plays</v>
      </c>
      <c r="R3913" t="s">
        <v>8271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366"/>
        <v>6.666666666666667E-5</v>
      </c>
      <c r="O3914" s="7">
        <f t="shared" si="367"/>
        <v>1</v>
      </c>
      <c r="P3914" s="7" t="str">
        <f t="shared" si="368"/>
        <v>theater</v>
      </c>
      <c r="Q3914" s="7" t="str">
        <f t="shared" si="369"/>
        <v>plays</v>
      </c>
      <c r="R3914" t="s">
        <v>8271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366"/>
        <v>0.1</v>
      </c>
      <c r="O3915" s="7">
        <f t="shared" si="367"/>
        <v>142.85714285714286</v>
      </c>
      <c r="P3915" s="7" t="str">
        <f t="shared" si="368"/>
        <v>theater</v>
      </c>
      <c r="Q3915" s="7" t="str">
        <f t="shared" si="369"/>
        <v>plays</v>
      </c>
      <c r="R3915" t="s">
        <v>8271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366"/>
        <v>0.36359999999999998</v>
      </c>
      <c r="O3916" s="7">
        <f t="shared" si="367"/>
        <v>33.666666666666664</v>
      </c>
      <c r="P3916" s="7" t="str">
        <f t="shared" si="368"/>
        <v>theater</v>
      </c>
      <c r="Q3916" s="7" t="str">
        <f t="shared" si="369"/>
        <v>plays</v>
      </c>
      <c r="R3916" t="s">
        <v>8271</v>
      </c>
      <c r="S3916" s="13">
        <f t="shared" si="370"/>
        <v>42114.818935185191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366"/>
        <v>3.3333333333333335E-3</v>
      </c>
      <c r="O3917" s="7">
        <f t="shared" si="367"/>
        <v>5</v>
      </c>
      <c r="P3917" s="7" t="str">
        <f t="shared" si="368"/>
        <v>theater</v>
      </c>
      <c r="Q3917" s="7" t="str">
        <f t="shared" si="369"/>
        <v>plays</v>
      </c>
      <c r="R3917" t="s">
        <v>8271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366"/>
        <v>0</v>
      </c>
      <c r="O3918" s="7" t="e">
        <f t="shared" si="367"/>
        <v>#DIV/0!</v>
      </c>
      <c r="P3918" s="7" t="str">
        <f t="shared" si="368"/>
        <v>theater</v>
      </c>
      <c r="Q3918" s="7" t="str">
        <f t="shared" si="369"/>
        <v>plays</v>
      </c>
      <c r="R3918" t="s">
        <v>8271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366"/>
        <v>2.8571428571428571E-3</v>
      </c>
      <c r="O3919" s="7">
        <f t="shared" si="367"/>
        <v>10</v>
      </c>
      <c r="P3919" s="7" t="str">
        <f t="shared" si="368"/>
        <v>theater</v>
      </c>
      <c r="Q3919" s="7" t="str">
        <f t="shared" si="369"/>
        <v>plays</v>
      </c>
      <c r="R3919" t="s">
        <v>8271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366"/>
        <v>2E-3</v>
      </c>
      <c r="O3920" s="7">
        <f t="shared" si="367"/>
        <v>40</v>
      </c>
      <c r="P3920" s="7" t="str">
        <f t="shared" si="368"/>
        <v>theater</v>
      </c>
      <c r="Q3920" s="7" t="str">
        <f t="shared" si="369"/>
        <v>plays</v>
      </c>
      <c r="R3920" t="s">
        <v>8271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366"/>
        <v>1.7999999999999999E-2</v>
      </c>
      <c r="O3921" s="7">
        <f t="shared" si="367"/>
        <v>30</v>
      </c>
      <c r="P3921" s="7" t="str">
        <f t="shared" si="368"/>
        <v>theater</v>
      </c>
      <c r="Q3921" s="7" t="str">
        <f t="shared" si="369"/>
        <v>plays</v>
      </c>
      <c r="R3921" t="s">
        <v>8271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366"/>
        <v>5.3999999999999999E-2</v>
      </c>
      <c r="O3922" s="7">
        <f t="shared" si="367"/>
        <v>45</v>
      </c>
      <c r="P3922" s="7" t="str">
        <f t="shared" si="368"/>
        <v>theater</v>
      </c>
      <c r="Q3922" s="7" t="str">
        <f t="shared" si="369"/>
        <v>plays</v>
      </c>
      <c r="R3922" t="s">
        <v>8271</v>
      </c>
      <c r="S3922" s="13">
        <f t="shared" si="370"/>
        <v>42657.38726851852</v>
      </c>
      <c r="T3922" s="13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366"/>
        <v>0</v>
      </c>
      <c r="O3923" s="7" t="e">
        <f t="shared" si="367"/>
        <v>#DIV/0!</v>
      </c>
      <c r="P3923" s="7" t="str">
        <f t="shared" si="368"/>
        <v>theater</v>
      </c>
      <c r="Q3923" s="7" t="str">
        <f t="shared" si="369"/>
        <v>plays</v>
      </c>
      <c r="R3923" t="s">
        <v>8271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366"/>
        <v>8.1333333333333327E-2</v>
      </c>
      <c r="O3924" s="7">
        <f t="shared" si="367"/>
        <v>10.166666666666666</v>
      </c>
      <c r="P3924" s="7" t="str">
        <f t="shared" si="368"/>
        <v>theater</v>
      </c>
      <c r="Q3924" s="7" t="str">
        <f t="shared" si="369"/>
        <v>plays</v>
      </c>
      <c r="R3924" t="s">
        <v>8271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366"/>
        <v>0.12034782608695652</v>
      </c>
      <c r="O3925" s="7">
        <f t="shared" si="367"/>
        <v>81.411764705882348</v>
      </c>
      <c r="P3925" s="7" t="str">
        <f t="shared" si="368"/>
        <v>theater</v>
      </c>
      <c r="Q3925" s="7" t="str">
        <f t="shared" si="369"/>
        <v>plays</v>
      </c>
      <c r="R3925" t="s">
        <v>8271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366"/>
        <v>0.15266666666666667</v>
      </c>
      <c r="O3926" s="7">
        <f t="shared" si="367"/>
        <v>57.25</v>
      </c>
      <c r="P3926" s="7" t="str">
        <f t="shared" si="368"/>
        <v>theater</v>
      </c>
      <c r="Q3926" s="7" t="str">
        <f t="shared" si="369"/>
        <v>plays</v>
      </c>
      <c r="R3926" t="s">
        <v>8271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366"/>
        <v>0.1</v>
      </c>
      <c r="O3927" s="7">
        <f t="shared" si="367"/>
        <v>5</v>
      </c>
      <c r="P3927" s="7" t="str">
        <f t="shared" si="368"/>
        <v>theater</v>
      </c>
      <c r="Q3927" s="7" t="str">
        <f t="shared" si="369"/>
        <v>plays</v>
      </c>
      <c r="R3927" t="s">
        <v>8271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366"/>
        <v>3.0000000000000001E-3</v>
      </c>
      <c r="O3928" s="7">
        <f t="shared" si="367"/>
        <v>15</v>
      </c>
      <c r="P3928" s="7" t="str">
        <f t="shared" si="368"/>
        <v>theater</v>
      </c>
      <c r="Q3928" s="7" t="str">
        <f t="shared" si="369"/>
        <v>plays</v>
      </c>
      <c r="R3928" t="s">
        <v>8271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366"/>
        <v>0.01</v>
      </c>
      <c r="O3929" s="7">
        <f t="shared" si="367"/>
        <v>12.5</v>
      </c>
      <c r="P3929" s="7" t="str">
        <f t="shared" si="368"/>
        <v>theater</v>
      </c>
      <c r="Q3929" s="7" t="str">
        <f t="shared" si="369"/>
        <v>plays</v>
      </c>
      <c r="R3929" t="s">
        <v>8271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366"/>
        <v>0.13020000000000001</v>
      </c>
      <c r="O3930" s="7">
        <f t="shared" si="367"/>
        <v>93</v>
      </c>
      <c r="P3930" s="7" t="str">
        <f t="shared" si="368"/>
        <v>theater</v>
      </c>
      <c r="Q3930" s="7" t="str">
        <f t="shared" si="369"/>
        <v>plays</v>
      </c>
      <c r="R3930" t="s">
        <v>8271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366"/>
        <v>2.265E-2</v>
      </c>
      <c r="O3931" s="7">
        <f t="shared" si="367"/>
        <v>32.357142857142854</v>
      </c>
      <c r="P3931" s="7" t="str">
        <f t="shared" si="368"/>
        <v>theater</v>
      </c>
      <c r="Q3931" s="7" t="str">
        <f t="shared" si="369"/>
        <v>plays</v>
      </c>
      <c r="R3931" t="s">
        <v>8271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366"/>
        <v>0</v>
      </c>
      <c r="O3932" s="7" t="e">
        <f t="shared" si="367"/>
        <v>#DIV/0!</v>
      </c>
      <c r="P3932" s="7" t="str">
        <f t="shared" si="368"/>
        <v>theater</v>
      </c>
      <c r="Q3932" s="7" t="str">
        <f t="shared" si="369"/>
        <v>plays</v>
      </c>
      <c r="R3932" t="s">
        <v>8271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366"/>
        <v>0</v>
      </c>
      <c r="O3933" s="7" t="e">
        <f t="shared" si="367"/>
        <v>#DIV/0!</v>
      </c>
      <c r="P3933" s="7" t="str">
        <f t="shared" si="368"/>
        <v>theater</v>
      </c>
      <c r="Q3933" s="7" t="str">
        <f t="shared" si="369"/>
        <v>plays</v>
      </c>
      <c r="R3933" t="s">
        <v>8271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366"/>
        <v>8.3333333333333331E-5</v>
      </c>
      <c r="O3934" s="7">
        <f t="shared" si="367"/>
        <v>1</v>
      </c>
      <c r="P3934" s="7" t="str">
        <f t="shared" si="368"/>
        <v>theater</v>
      </c>
      <c r="Q3934" s="7" t="str">
        <f t="shared" si="369"/>
        <v>plays</v>
      </c>
      <c r="R3934" t="s">
        <v>8271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366"/>
        <v>0.15742857142857142</v>
      </c>
      <c r="O3935" s="7">
        <f t="shared" si="367"/>
        <v>91.833333333333329</v>
      </c>
      <c r="P3935" s="7" t="str">
        <f t="shared" si="368"/>
        <v>theater</v>
      </c>
      <c r="Q3935" s="7" t="str">
        <f t="shared" si="369"/>
        <v>plays</v>
      </c>
      <c r="R3935" t="s">
        <v>8271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366"/>
        <v>0.11</v>
      </c>
      <c r="O3936" s="7">
        <f t="shared" si="367"/>
        <v>45.833333333333336</v>
      </c>
      <c r="P3936" s="7" t="str">
        <f t="shared" si="368"/>
        <v>theater</v>
      </c>
      <c r="Q3936" s="7" t="str">
        <f t="shared" si="369"/>
        <v>plays</v>
      </c>
      <c r="R3936" t="s">
        <v>8271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366"/>
        <v>0.43833333333333335</v>
      </c>
      <c r="O3937" s="7">
        <f t="shared" si="367"/>
        <v>57.173913043478258</v>
      </c>
      <c r="P3937" s="7" t="str">
        <f t="shared" si="368"/>
        <v>theater</v>
      </c>
      <c r="Q3937" s="7" t="str">
        <f t="shared" si="369"/>
        <v>plays</v>
      </c>
      <c r="R3937" t="s">
        <v>8271</v>
      </c>
      <c r="S3937" s="13">
        <f t="shared" si="370"/>
        <v>42221.656782407408</v>
      </c>
      <c r="T3937" s="13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366"/>
        <v>0</v>
      </c>
      <c r="O3938" s="7" t="e">
        <f t="shared" si="367"/>
        <v>#DIV/0!</v>
      </c>
      <c r="P3938" s="7" t="str">
        <f t="shared" si="368"/>
        <v>theater</v>
      </c>
      <c r="Q3938" s="7" t="str">
        <f t="shared" si="369"/>
        <v>plays</v>
      </c>
      <c r="R3938" t="s">
        <v>8271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366"/>
        <v>0.86135181975736563</v>
      </c>
      <c r="O3939" s="7">
        <f t="shared" si="367"/>
        <v>248.5</v>
      </c>
      <c r="P3939" s="7" t="str">
        <f t="shared" si="368"/>
        <v>theater</v>
      </c>
      <c r="Q3939" s="7" t="str">
        <f t="shared" si="369"/>
        <v>plays</v>
      </c>
      <c r="R3939" t="s">
        <v>8271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366"/>
        <v>0.12196620583717357</v>
      </c>
      <c r="O3940" s="7">
        <f t="shared" si="367"/>
        <v>79.400000000000006</v>
      </c>
      <c r="P3940" s="7" t="str">
        <f t="shared" si="368"/>
        <v>theater</v>
      </c>
      <c r="Q3940" s="7" t="str">
        <f t="shared" si="369"/>
        <v>plays</v>
      </c>
      <c r="R3940" t="s">
        <v>8271</v>
      </c>
      <c r="S3940" s="13">
        <f t="shared" si="370"/>
        <v>42151.905717592592</v>
      </c>
      <c r="T3940" s="13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366"/>
        <v>1E-3</v>
      </c>
      <c r="O3941" s="7">
        <f t="shared" si="367"/>
        <v>5</v>
      </c>
      <c r="P3941" s="7" t="str">
        <f t="shared" si="368"/>
        <v>theater</v>
      </c>
      <c r="Q3941" s="7" t="str">
        <f t="shared" si="369"/>
        <v>plays</v>
      </c>
      <c r="R3941" t="s">
        <v>8271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366"/>
        <v>2.2000000000000001E-3</v>
      </c>
      <c r="O3942" s="7">
        <f t="shared" si="367"/>
        <v>5.5</v>
      </c>
      <c r="P3942" s="7" t="str">
        <f t="shared" si="368"/>
        <v>theater</v>
      </c>
      <c r="Q3942" s="7" t="str">
        <f t="shared" si="369"/>
        <v>plays</v>
      </c>
      <c r="R3942" t="s">
        <v>8271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366"/>
        <v>9.0909090909090905E-3</v>
      </c>
      <c r="O3943" s="7">
        <f t="shared" si="367"/>
        <v>25</v>
      </c>
      <c r="P3943" s="7" t="str">
        <f t="shared" si="368"/>
        <v>theater</v>
      </c>
      <c r="Q3943" s="7" t="str">
        <f t="shared" si="369"/>
        <v>plays</v>
      </c>
      <c r="R3943" t="s">
        <v>8271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366"/>
        <v>0</v>
      </c>
      <c r="O3944" s="7" t="e">
        <f t="shared" si="367"/>
        <v>#DIV/0!</v>
      </c>
      <c r="P3944" s="7" t="str">
        <f t="shared" si="368"/>
        <v>theater</v>
      </c>
      <c r="Q3944" s="7" t="str">
        <f t="shared" si="369"/>
        <v>plays</v>
      </c>
      <c r="R3944" t="s">
        <v>8271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366"/>
        <v>0.35639999999999999</v>
      </c>
      <c r="O3945" s="7">
        <f t="shared" si="367"/>
        <v>137.07692307692307</v>
      </c>
      <c r="P3945" s="7" t="str">
        <f t="shared" si="368"/>
        <v>theater</v>
      </c>
      <c r="Q3945" s="7" t="str">
        <f t="shared" si="369"/>
        <v>plays</v>
      </c>
      <c r="R3945" t="s">
        <v>8271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366"/>
        <v>0</v>
      </c>
      <c r="O3946" s="7" t="e">
        <f t="shared" si="367"/>
        <v>#DIV/0!</v>
      </c>
      <c r="P3946" s="7" t="str">
        <f t="shared" si="368"/>
        <v>theater</v>
      </c>
      <c r="Q3946" s="7" t="str">
        <f t="shared" si="369"/>
        <v>plays</v>
      </c>
      <c r="R3946" t="s">
        <v>8271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366"/>
        <v>2.5000000000000001E-3</v>
      </c>
      <c r="O3947" s="7">
        <f t="shared" si="367"/>
        <v>5</v>
      </c>
      <c r="P3947" s="7" t="str">
        <f t="shared" si="368"/>
        <v>theater</v>
      </c>
      <c r="Q3947" s="7" t="str">
        <f t="shared" si="369"/>
        <v>plays</v>
      </c>
      <c r="R3947" t="s">
        <v>8271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366"/>
        <v>3.2500000000000001E-2</v>
      </c>
      <c r="O3948" s="7">
        <f t="shared" si="367"/>
        <v>39</v>
      </c>
      <c r="P3948" s="7" t="str">
        <f t="shared" si="368"/>
        <v>theater</v>
      </c>
      <c r="Q3948" s="7" t="str">
        <f t="shared" si="369"/>
        <v>plays</v>
      </c>
      <c r="R3948" t="s">
        <v>8271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366"/>
        <v>3.3666666666666664E-2</v>
      </c>
      <c r="O3949" s="7">
        <f t="shared" si="367"/>
        <v>50.5</v>
      </c>
      <c r="P3949" s="7" t="str">
        <f t="shared" si="368"/>
        <v>theater</v>
      </c>
      <c r="Q3949" s="7" t="str">
        <f t="shared" si="369"/>
        <v>plays</v>
      </c>
      <c r="R3949" t="s">
        <v>8271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366"/>
        <v>0</v>
      </c>
      <c r="O3950" s="7" t="e">
        <f t="shared" si="367"/>
        <v>#DIV/0!</v>
      </c>
      <c r="P3950" s="7" t="str">
        <f t="shared" si="368"/>
        <v>theater</v>
      </c>
      <c r="Q3950" s="7" t="str">
        <f t="shared" si="369"/>
        <v>plays</v>
      </c>
      <c r="R3950" t="s">
        <v>8271</v>
      </c>
      <c r="S3950" s="13">
        <f t="shared" si="370"/>
        <v>41829.325497685189</v>
      </c>
      <c r="T3950" s="13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366"/>
        <v>0.15770000000000001</v>
      </c>
      <c r="O3951" s="7">
        <f t="shared" si="367"/>
        <v>49.28125</v>
      </c>
      <c r="P3951" s="7" t="str">
        <f t="shared" si="368"/>
        <v>theater</v>
      </c>
      <c r="Q3951" s="7" t="str">
        <f t="shared" si="369"/>
        <v>plays</v>
      </c>
      <c r="R3951" t="s">
        <v>8271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366"/>
        <v>6.2500000000000003E-3</v>
      </c>
      <c r="O3952" s="7">
        <f t="shared" si="367"/>
        <v>25</v>
      </c>
      <c r="P3952" s="7" t="str">
        <f t="shared" si="368"/>
        <v>theater</v>
      </c>
      <c r="Q3952" s="7" t="str">
        <f t="shared" si="369"/>
        <v>plays</v>
      </c>
      <c r="R3952" t="s">
        <v>8271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366"/>
        <v>5.0000000000000004E-6</v>
      </c>
      <c r="O3953" s="7">
        <f t="shared" si="367"/>
        <v>1</v>
      </c>
      <c r="P3953" s="7" t="str">
        <f t="shared" si="368"/>
        <v>theater</v>
      </c>
      <c r="Q3953" s="7" t="str">
        <f t="shared" si="369"/>
        <v>plays</v>
      </c>
      <c r="R3953" t="s">
        <v>8271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366"/>
        <v>9.6153846153846159E-4</v>
      </c>
      <c r="O3954" s="7">
        <f t="shared" si="367"/>
        <v>25</v>
      </c>
      <c r="P3954" s="7" t="str">
        <f t="shared" si="368"/>
        <v>theater</v>
      </c>
      <c r="Q3954" s="7" t="str">
        <f t="shared" si="369"/>
        <v>plays</v>
      </c>
      <c r="R3954" t="s">
        <v>8271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366"/>
        <v>0</v>
      </c>
      <c r="O3955" s="7" t="e">
        <f t="shared" si="367"/>
        <v>#DIV/0!</v>
      </c>
      <c r="P3955" s="7" t="str">
        <f t="shared" si="368"/>
        <v>theater</v>
      </c>
      <c r="Q3955" s="7" t="str">
        <f t="shared" si="369"/>
        <v>plays</v>
      </c>
      <c r="R3955" t="s">
        <v>8271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366"/>
        <v>0</v>
      </c>
      <c r="O3956" s="7" t="e">
        <f t="shared" si="367"/>
        <v>#DIV/0!</v>
      </c>
      <c r="P3956" s="7" t="str">
        <f t="shared" si="368"/>
        <v>theater</v>
      </c>
      <c r="Q3956" s="7" t="str">
        <f t="shared" si="369"/>
        <v>plays</v>
      </c>
      <c r="R3956" t="s">
        <v>8271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366"/>
        <v>0.24285714285714285</v>
      </c>
      <c r="O3957" s="7">
        <f t="shared" si="367"/>
        <v>53.125</v>
      </c>
      <c r="P3957" s="7" t="str">
        <f t="shared" si="368"/>
        <v>theater</v>
      </c>
      <c r="Q3957" s="7" t="str">
        <f t="shared" si="369"/>
        <v>plays</v>
      </c>
      <c r="R3957" t="s">
        <v>8271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366"/>
        <v>0</v>
      </c>
      <c r="O3958" s="7" t="e">
        <f t="shared" si="367"/>
        <v>#DIV/0!</v>
      </c>
      <c r="P3958" s="7" t="str">
        <f t="shared" si="368"/>
        <v>theater</v>
      </c>
      <c r="Q3958" s="7" t="str">
        <f t="shared" si="369"/>
        <v>plays</v>
      </c>
      <c r="R3958" t="s">
        <v>8271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366"/>
        <v>2.5000000000000001E-4</v>
      </c>
      <c r="O3959" s="7">
        <f t="shared" si="367"/>
        <v>7</v>
      </c>
      <c r="P3959" s="7" t="str">
        <f t="shared" si="368"/>
        <v>theater</v>
      </c>
      <c r="Q3959" s="7" t="str">
        <f t="shared" si="369"/>
        <v>plays</v>
      </c>
      <c r="R3959" t="s">
        <v>8271</v>
      </c>
      <c r="S3959" s="13">
        <f t="shared" si="370"/>
        <v>42513.976319444446</v>
      </c>
      <c r="T3959" s="13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366"/>
        <v>0.32050000000000001</v>
      </c>
      <c r="O3960" s="7">
        <f t="shared" si="367"/>
        <v>40.0625</v>
      </c>
      <c r="P3960" s="7" t="str">
        <f t="shared" si="368"/>
        <v>theater</v>
      </c>
      <c r="Q3960" s="7" t="str">
        <f t="shared" si="369"/>
        <v>plays</v>
      </c>
      <c r="R3960" t="s">
        <v>8271</v>
      </c>
      <c r="S3960" s="13">
        <f t="shared" si="370"/>
        <v>41816.950370370367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366"/>
        <v>0.24333333333333335</v>
      </c>
      <c r="O3961" s="7">
        <f t="shared" si="367"/>
        <v>24.333333333333332</v>
      </c>
      <c r="P3961" s="7" t="str">
        <f t="shared" si="368"/>
        <v>theater</v>
      </c>
      <c r="Q3961" s="7" t="str">
        <f t="shared" si="369"/>
        <v>plays</v>
      </c>
      <c r="R3961" t="s">
        <v>8271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366"/>
        <v>1.4999999999999999E-2</v>
      </c>
      <c r="O3962" s="7">
        <f t="shared" si="367"/>
        <v>11.25</v>
      </c>
      <c r="P3962" s="7" t="str">
        <f t="shared" si="368"/>
        <v>theater</v>
      </c>
      <c r="Q3962" s="7" t="str">
        <f t="shared" si="369"/>
        <v>plays</v>
      </c>
      <c r="R3962" t="s">
        <v>8271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366"/>
        <v>4.1999999999999997E-3</v>
      </c>
      <c r="O3963" s="7">
        <f t="shared" si="367"/>
        <v>10.5</v>
      </c>
      <c r="P3963" s="7" t="str">
        <f t="shared" si="368"/>
        <v>theater</v>
      </c>
      <c r="Q3963" s="7" t="str">
        <f t="shared" si="369"/>
        <v>plays</v>
      </c>
      <c r="R3963" t="s">
        <v>8271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366"/>
        <v>3.214285714285714E-2</v>
      </c>
      <c r="O3964" s="7">
        <f t="shared" si="367"/>
        <v>15</v>
      </c>
      <c r="P3964" s="7" t="str">
        <f t="shared" si="368"/>
        <v>theater</v>
      </c>
      <c r="Q3964" s="7" t="str">
        <f t="shared" si="369"/>
        <v>plays</v>
      </c>
      <c r="R3964" t="s">
        <v>8271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366"/>
        <v>0</v>
      </c>
      <c r="O3965" s="7" t="e">
        <f t="shared" si="367"/>
        <v>#DIV/0!</v>
      </c>
      <c r="P3965" s="7" t="str">
        <f t="shared" si="368"/>
        <v>theater</v>
      </c>
      <c r="Q3965" s="7" t="str">
        <f t="shared" si="369"/>
        <v>plays</v>
      </c>
      <c r="R3965" t="s">
        <v>8271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366"/>
        <v>6.3E-2</v>
      </c>
      <c r="O3966" s="7">
        <f t="shared" si="367"/>
        <v>42</v>
      </c>
      <c r="P3966" s="7" t="str">
        <f t="shared" si="368"/>
        <v>theater</v>
      </c>
      <c r="Q3966" s="7" t="str">
        <f t="shared" si="369"/>
        <v>plays</v>
      </c>
      <c r="R3966" t="s">
        <v>8271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366"/>
        <v>0.14249999999999999</v>
      </c>
      <c r="O3967" s="7">
        <f t="shared" si="367"/>
        <v>71.25</v>
      </c>
      <c r="P3967" s="7" t="str">
        <f t="shared" si="368"/>
        <v>theater</v>
      </c>
      <c r="Q3967" s="7" t="str">
        <f t="shared" si="369"/>
        <v>plays</v>
      </c>
      <c r="R3967" t="s">
        <v>8271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366"/>
        <v>6.0000000000000001E-3</v>
      </c>
      <c r="O3968" s="7">
        <f t="shared" si="367"/>
        <v>22.5</v>
      </c>
      <c r="P3968" s="7" t="str">
        <f t="shared" si="368"/>
        <v>theater</v>
      </c>
      <c r="Q3968" s="7" t="str">
        <f t="shared" si="369"/>
        <v>plays</v>
      </c>
      <c r="R3968" t="s">
        <v>8271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366"/>
        <v>0.2411764705882353</v>
      </c>
      <c r="O3969" s="7">
        <f t="shared" si="367"/>
        <v>41</v>
      </c>
      <c r="P3969" s="7" t="str">
        <f t="shared" si="368"/>
        <v>theater</v>
      </c>
      <c r="Q3969" s="7" t="str">
        <f t="shared" si="369"/>
        <v>plays</v>
      </c>
      <c r="R3969" t="s">
        <v>8271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ref="N3970:N4033" si="372">E3970/D3970</f>
        <v>0.10539999999999999</v>
      </c>
      <c r="O3970" s="7">
        <f t="shared" ref="O3970:O4033" si="373">E3970/L3970</f>
        <v>47.909090909090907</v>
      </c>
      <c r="P3970" s="7" t="str">
        <f t="shared" si="368"/>
        <v>theater</v>
      </c>
      <c r="Q3970" s="7" t="str">
        <f t="shared" si="369"/>
        <v>plays</v>
      </c>
      <c r="R3970" t="s">
        <v>8271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si="372"/>
        <v>7.4690265486725665E-2</v>
      </c>
      <c r="O3971" s="7">
        <f t="shared" si="373"/>
        <v>35.166666666666664</v>
      </c>
      <c r="P3971" s="7" t="str">
        <f t="shared" ref="P3971:P4034" si="374">LEFT(R3971, SEARCH("/",R3971)-1)</f>
        <v>theater</v>
      </c>
      <c r="Q3971" s="7" t="str">
        <f t="shared" ref="Q3971:Q4034" si="375">RIGHT(R3971,LEN(R3971)-SEARCH("/",R3971))</f>
        <v>plays</v>
      </c>
      <c r="R3971" t="s">
        <v>8271</v>
      </c>
      <c r="S3971" s="13">
        <f t="shared" ref="S3971:S4034" si="376">J3971/(60*60*24)+DATE(1970,1,1)</f>
        <v>42601.854699074072</v>
      </c>
      <c r="T3971" s="13">
        <f t="shared" ref="T3971:T4034" si="377">I3971/(60*60*24)+DATE(1970,1,1)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372"/>
        <v>7.3333333333333334E-4</v>
      </c>
      <c r="O3972" s="7">
        <f t="shared" si="373"/>
        <v>5.5</v>
      </c>
      <c r="P3972" s="7" t="str">
        <f t="shared" si="374"/>
        <v>theater</v>
      </c>
      <c r="Q3972" s="7" t="str">
        <f t="shared" si="375"/>
        <v>plays</v>
      </c>
      <c r="R3972" t="s">
        <v>8271</v>
      </c>
      <c r="S3972" s="13">
        <f t="shared" si="376"/>
        <v>42447.863553240742</v>
      </c>
      <c r="T3972" s="13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372"/>
        <v>9.7142857142857135E-3</v>
      </c>
      <c r="O3973" s="7">
        <f t="shared" si="373"/>
        <v>22.666666666666668</v>
      </c>
      <c r="P3973" s="7" t="str">
        <f t="shared" si="374"/>
        <v>theater</v>
      </c>
      <c r="Q3973" s="7" t="str">
        <f t="shared" si="375"/>
        <v>plays</v>
      </c>
      <c r="R3973" t="s">
        <v>8271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372"/>
        <v>0.21099999999999999</v>
      </c>
      <c r="O3974" s="7">
        <f t="shared" si="373"/>
        <v>26.375</v>
      </c>
      <c r="P3974" s="7" t="str">
        <f t="shared" si="374"/>
        <v>theater</v>
      </c>
      <c r="Q3974" s="7" t="str">
        <f t="shared" si="375"/>
        <v>plays</v>
      </c>
      <c r="R3974" t="s">
        <v>8271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372"/>
        <v>0.78100000000000003</v>
      </c>
      <c r="O3975" s="7">
        <f t="shared" si="373"/>
        <v>105.54054054054055</v>
      </c>
      <c r="P3975" s="7" t="str">
        <f t="shared" si="374"/>
        <v>theater</v>
      </c>
      <c r="Q3975" s="7" t="str">
        <f t="shared" si="375"/>
        <v>plays</v>
      </c>
      <c r="R3975" t="s">
        <v>8271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372"/>
        <v>0.32</v>
      </c>
      <c r="O3976" s="7">
        <f t="shared" si="373"/>
        <v>29.09090909090909</v>
      </c>
      <c r="P3976" s="7" t="str">
        <f t="shared" si="374"/>
        <v>theater</v>
      </c>
      <c r="Q3976" s="7" t="str">
        <f t="shared" si="375"/>
        <v>plays</v>
      </c>
      <c r="R3976" t="s">
        <v>8271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372"/>
        <v>0</v>
      </c>
      <c r="O3977" s="7" t="e">
        <f t="shared" si="373"/>
        <v>#DIV/0!</v>
      </c>
      <c r="P3977" s="7" t="str">
        <f t="shared" si="374"/>
        <v>theater</v>
      </c>
      <c r="Q3977" s="7" t="str">
        <f t="shared" si="375"/>
        <v>plays</v>
      </c>
      <c r="R3977" t="s">
        <v>8271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372"/>
        <v>0.47692307692307695</v>
      </c>
      <c r="O3978" s="7">
        <f t="shared" si="373"/>
        <v>62</v>
      </c>
      <c r="P3978" s="7" t="str">
        <f t="shared" si="374"/>
        <v>theater</v>
      </c>
      <c r="Q3978" s="7" t="str">
        <f t="shared" si="375"/>
        <v>plays</v>
      </c>
      <c r="R3978" t="s">
        <v>8271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372"/>
        <v>1.4500000000000001E-2</v>
      </c>
      <c r="O3979" s="7">
        <f t="shared" si="373"/>
        <v>217.5</v>
      </c>
      <c r="P3979" s="7" t="str">
        <f t="shared" si="374"/>
        <v>theater</v>
      </c>
      <c r="Q3979" s="7" t="str">
        <f t="shared" si="375"/>
        <v>plays</v>
      </c>
      <c r="R3979" t="s">
        <v>8271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372"/>
        <v>0.107</v>
      </c>
      <c r="O3980" s="7">
        <f t="shared" si="373"/>
        <v>26.75</v>
      </c>
      <c r="P3980" s="7" t="str">
        <f t="shared" si="374"/>
        <v>theater</v>
      </c>
      <c r="Q3980" s="7" t="str">
        <f t="shared" si="375"/>
        <v>plays</v>
      </c>
      <c r="R3980" t="s">
        <v>8271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372"/>
        <v>1.8333333333333333E-2</v>
      </c>
      <c r="O3981" s="7">
        <f t="shared" si="373"/>
        <v>18.333333333333332</v>
      </c>
      <c r="P3981" s="7" t="str">
        <f t="shared" si="374"/>
        <v>theater</v>
      </c>
      <c r="Q3981" s="7" t="str">
        <f t="shared" si="375"/>
        <v>plays</v>
      </c>
      <c r="R3981" t="s">
        <v>8271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372"/>
        <v>0.18</v>
      </c>
      <c r="O3982" s="7">
        <f t="shared" si="373"/>
        <v>64.285714285714292</v>
      </c>
      <c r="P3982" s="7" t="str">
        <f t="shared" si="374"/>
        <v>theater</v>
      </c>
      <c r="Q3982" s="7" t="str">
        <f t="shared" si="375"/>
        <v>plays</v>
      </c>
      <c r="R3982" t="s">
        <v>8271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372"/>
        <v>4.0833333333333333E-2</v>
      </c>
      <c r="O3983" s="7">
        <f t="shared" si="373"/>
        <v>175</v>
      </c>
      <c r="P3983" s="7" t="str">
        <f t="shared" si="374"/>
        <v>theater</v>
      </c>
      <c r="Q3983" s="7" t="str">
        <f t="shared" si="375"/>
        <v>plays</v>
      </c>
      <c r="R3983" t="s">
        <v>8271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372"/>
        <v>0.2</v>
      </c>
      <c r="O3984" s="7">
        <f t="shared" si="373"/>
        <v>34</v>
      </c>
      <c r="P3984" s="7" t="str">
        <f t="shared" si="374"/>
        <v>theater</v>
      </c>
      <c r="Q3984" s="7" t="str">
        <f t="shared" si="375"/>
        <v>plays</v>
      </c>
      <c r="R3984" t="s">
        <v>8271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372"/>
        <v>0.34802513464991025</v>
      </c>
      <c r="O3985" s="7">
        <f t="shared" si="373"/>
        <v>84.282608695652172</v>
      </c>
      <c r="P3985" s="7" t="str">
        <f t="shared" si="374"/>
        <v>theater</v>
      </c>
      <c r="Q3985" s="7" t="str">
        <f t="shared" si="375"/>
        <v>plays</v>
      </c>
      <c r="R3985" t="s">
        <v>8271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372"/>
        <v>6.3333333333333339E-2</v>
      </c>
      <c r="O3986" s="7">
        <f t="shared" si="373"/>
        <v>9.5</v>
      </c>
      <c r="P3986" s="7" t="str">
        <f t="shared" si="374"/>
        <v>theater</v>
      </c>
      <c r="Q3986" s="7" t="str">
        <f t="shared" si="375"/>
        <v>plays</v>
      </c>
      <c r="R3986" t="s">
        <v>8271</v>
      </c>
      <c r="S3986" s="13">
        <f t="shared" si="376"/>
        <v>41920.963472222225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372"/>
        <v>0.32050000000000001</v>
      </c>
      <c r="O3987" s="7">
        <f t="shared" si="373"/>
        <v>33.736842105263158</v>
      </c>
      <c r="P3987" s="7" t="str">
        <f t="shared" si="374"/>
        <v>theater</v>
      </c>
      <c r="Q3987" s="7" t="str">
        <f t="shared" si="375"/>
        <v>plays</v>
      </c>
      <c r="R3987" t="s">
        <v>8271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372"/>
        <v>9.7600000000000006E-2</v>
      </c>
      <c r="O3988" s="7">
        <f t="shared" si="373"/>
        <v>37.53846153846154</v>
      </c>
      <c r="P3988" s="7" t="str">
        <f t="shared" si="374"/>
        <v>theater</v>
      </c>
      <c r="Q3988" s="7" t="str">
        <f t="shared" si="375"/>
        <v>plays</v>
      </c>
      <c r="R3988" t="s">
        <v>8271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372"/>
        <v>0.3775</v>
      </c>
      <c r="O3989" s="7">
        <f t="shared" si="373"/>
        <v>11.615384615384615</v>
      </c>
      <c r="P3989" s="7" t="str">
        <f t="shared" si="374"/>
        <v>theater</v>
      </c>
      <c r="Q3989" s="7" t="str">
        <f t="shared" si="375"/>
        <v>plays</v>
      </c>
      <c r="R3989" t="s">
        <v>8271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372"/>
        <v>2.1333333333333333E-2</v>
      </c>
      <c r="O3990" s="7">
        <f t="shared" si="373"/>
        <v>8</v>
      </c>
      <c r="P3990" s="7" t="str">
        <f t="shared" si="374"/>
        <v>theater</v>
      </c>
      <c r="Q3990" s="7" t="str">
        <f t="shared" si="375"/>
        <v>plays</v>
      </c>
      <c r="R3990" t="s">
        <v>8271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372"/>
        <v>0</v>
      </c>
      <c r="O3991" s="7" t="e">
        <f t="shared" si="373"/>
        <v>#DIV/0!</v>
      </c>
      <c r="P3991" s="7" t="str">
        <f t="shared" si="374"/>
        <v>theater</v>
      </c>
      <c r="Q3991" s="7" t="str">
        <f t="shared" si="375"/>
        <v>plays</v>
      </c>
      <c r="R3991" t="s">
        <v>8271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372"/>
        <v>4.1818181818181817E-2</v>
      </c>
      <c r="O3992" s="7">
        <f t="shared" si="373"/>
        <v>23</v>
      </c>
      <c r="P3992" s="7" t="str">
        <f t="shared" si="374"/>
        <v>theater</v>
      </c>
      <c r="Q3992" s="7" t="str">
        <f t="shared" si="375"/>
        <v>plays</v>
      </c>
      <c r="R3992" t="s">
        <v>8271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372"/>
        <v>0.2</v>
      </c>
      <c r="O3993" s="7">
        <f t="shared" si="373"/>
        <v>100</v>
      </c>
      <c r="P3993" s="7" t="str">
        <f t="shared" si="374"/>
        <v>theater</v>
      </c>
      <c r="Q3993" s="7" t="str">
        <f t="shared" si="375"/>
        <v>plays</v>
      </c>
      <c r="R3993" t="s">
        <v>8271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372"/>
        <v>5.4100000000000002E-2</v>
      </c>
      <c r="O3994" s="7">
        <f t="shared" si="373"/>
        <v>60.111111111111114</v>
      </c>
      <c r="P3994" s="7" t="str">
        <f t="shared" si="374"/>
        <v>theater</v>
      </c>
      <c r="Q3994" s="7" t="str">
        <f t="shared" si="375"/>
        <v>plays</v>
      </c>
      <c r="R3994" t="s">
        <v>8271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372"/>
        <v>6.0000000000000002E-5</v>
      </c>
      <c r="O3995" s="7">
        <f t="shared" si="373"/>
        <v>3</v>
      </c>
      <c r="P3995" s="7" t="str">
        <f t="shared" si="374"/>
        <v>theater</v>
      </c>
      <c r="Q3995" s="7" t="str">
        <f t="shared" si="375"/>
        <v>plays</v>
      </c>
      <c r="R3995" t="s">
        <v>8271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372"/>
        <v>2.5000000000000001E-3</v>
      </c>
      <c r="O3996" s="7">
        <f t="shared" si="373"/>
        <v>5</v>
      </c>
      <c r="P3996" s="7" t="str">
        <f t="shared" si="374"/>
        <v>theater</v>
      </c>
      <c r="Q3996" s="7" t="str">
        <f t="shared" si="375"/>
        <v>plays</v>
      </c>
      <c r="R3996" t="s">
        <v>8271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372"/>
        <v>0.35</v>
      </c>
      <c r="O3997" s="7">
        <f t="shared" si="373"/>
        <v>17.5</v>
      </c>
      <c r="P3997" s="7" t="str">
        <f t="shared" si="374"/>
        <v>theater</v>
      </c>
      <c r="Q3997" s="7" t="str">
        <f t="shared" si="375"/>
        <v>plays</v>
      </c>
      <c r="R3997" t="s">
        <v>8271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372"/>
        <v>0.16566666666666666</v>
      </c>
      <c r="O3998" s="7">
        <f t="shared" si="373"/>
        <v>29.235294117647058</v>
      </c>
      <c r="P3998" s="7" t="str">
        <f t="shared" si="374"/>
        <v>theater</v>
      </c>
      <c r="Q3998" s="7" t="str">
        <f t="shared" si="375"/>
        <v>plays</v>
      </c>
      <c r="R3998" t="s">
        <v>8271</v>
      </c>
      <c r="S3998" s="13">
        <f t="shared" si="376"/>
        <v>41950.266944444447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372"/>
        <v>0</v>
      </c>
      <c r="O3999" s="7" t="e">
        <f t="shared" si="373"/>
        <v>#DIV/0!</v>
      </c>
      <c r="P3999" s="7" t="str">
        <f t="shared" si="374"/>
        <v>theater</v>
      </c>
      <c r="Q3999" s="7" t="str">
        <f t="shared" si="375"/>
        <v>plays</v>
      </c>
      <c r="R3999" t="s">
        <v>8271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372"/>
        <v>0.57199999999999995</v>
      </c>
      <c r="O4000" s="7">
        <f t="shared" si="373"/>
        <v>59.583333333333336</v>
      </c>
      <c r="P4000" s="7" t="str">
        <f t="shared" si="374"/>
        <v>theater</v>
      </c>
      <c r="Q4000" s="7" t="str">
        <f t="shared" si="375"/>
        <v>plays</v>
      </c>
      <c r="R4000" t="s">
        <v>8271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372"/>
        <v>0.16514285714285715</v>
      </c>
      <c r="O4001" s="7">
        <f t="shared" si="373"/>
        <v>82.571428571428569</v>
      </c>
      <c r="P4001" s="7" t="str">
        <f t="shared" si="374"/>
        <v>theater</v>
      </c>
      <c r="Q4001" s="7" t="str">
        <f t="shared" si="375"/>
        <v>plays</v>
      </c>
      <c r="R4001" t="s">
        <v>8271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372"/>
        <v>1.25E-3</v>
      </c>
      <c r="O4002" s="7">
        <f t="shared" si="373"/>
        <v>10</v>
      </c>
      <c r="P4002" s="7" t="str">
        <f t="shared" si="374"/>
        <v>theater</v>
      </c>
      <c r="Q4002" s="7" t="str">
        <f t="shared" si="375"/>
        <v>plays</v>
      </c>
      <c r="R4002" t="s">
        <v>8271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372"/>
        <v>0.3775</v>
      </c>
      <c r="O4003" s="7">
        <f t="shared" si="373"/>
        <v>32.357142857142854</v>
      </c>
      <c r="P4003" s="7" t="str">
        <f t="shared" si="374"/>
        <v>theater</v>
      </c>
      <c r="Q4003" s="7" t="str">
        <f t="shared" si="375"/>
        <v>plays</v>
      </c>
      <c r="R4003" t="s">
        <v>8271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372"/>
        <v>1.84E-2</v>
      </c>
      <c r="O4004" s="7">
        <f t="shared" si="373"/>
        <v>5.75</v>
      </c>
      <c r="P4004" s="7" t="str">
        <f t="shared" si="374"/>
        <v>theater</v>
      </c>
      <c r="Q4004" s="7" t="str">
        <f t="shared" si="375"/>
        <v>plays</v>
      </c>
      <c r="R4004" t="s">
        <v>8271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372"/>
        <v>0.10050000000000001</v>
      </c>
      <c r="O4005" s="7">
        <f t="shared" si="373"/>
        <v>100.5</v>
      </c>
      <c r="P4005" s="7" t="str">
        <f t="shared" si="374"/>
        <v>theater</v>
      </c>
      <c r="Q4005" s="7" t="str">
        <f t="shared" si="375"/>
        <v>plays</v>
      </c>
      <c r="R4005" t="s">
        <v>8271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372"/>
        <v>2E-3</v>
      </c>
      <c r="O4006" s="7">
        <f t="shared" si="373"/>
        <v>1</v>
      </c>
      <c r="P4006" s="7" t="str">
        <f t="shared" si="374"/>
        <v>theater</v>
      </c>
      <c r="Q4006" s="7" t="str">
        <f t="shared" si="375"/>
        <v>plays</v>
      </c>
      <c r="R4006" t="s">
        <v>8271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372"/>
        <v>1.3333333333333334E-2</v>
      </c>
      <c r="O4007" s="7">
        <f t="shared" si="373"/>
        <v>20</v>
      </c>
      <c r="P4007" s="7" t="str">
        <f t="shared" si="374"/>
        <v>theater</v>
      </c>
      <c r="Q4007" s="7" t="str">
        <f t="shared" si="375"/>
        <v>plays</v>
      </c>
      <c r="R4007" t="s">
        <v>8271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372"/>
        <v>6.666666666666667E-5</v>
      </c>
      <c r="O4008" s="7">
        <f t="shared" si="373"/>
        <v>2</v>
      </c>
      <c r="P4008" s="7" t="str">
        <f t="shared" si="374"/>
        <v>theater</v>
      </c>
      <c r="Q4008" s="7" t="str">
        <f t="shared" si="375"/>
        <v>plays</v>
      </c>
      <c r="R4008" t="s">
        <v>8271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372"/>
        <v>2.5000000000000001E-3</v>
      </c>
      <c r="O4009" s="7">
        <f t="shared" si="373"/>
        <v>5</v>
      </c>
      <c r="P4009" s="7" t="str">
        <f t="shared" si="374"/>
        <v>theater</v>
      </c>
      <c r="Q4009" s="7" t="str">
        <f t="shared" si="375"/>
        <v>plays</v>
      </c>
      <c r="R4009" t="s">
        <v>8271</v>
      </c>
      <c r="S4009" s="13">
        <f t="shared" si="376"/>
        <v>41848.772928240738</v>
      </c>
      <c r="T4009" s="13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372"/>
        <v>0.06</v>
      </c>
      <c r="O4010" s="7">
        <f t="shared" si="373"/>
        <v>15</v>
      </c>
      <c r="P4010" s="7" t="str">
        <f t="shared" si="374"/>
        <v>theater</v>
      </c>
      <c r="Q4010" s="7" t="str">
        <f t="shared" si="375"/>
        <v>plays</v>
      </c>
      <c r="R4010" t="s">
        <v>8271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372"/>
        <v>3.8860103626943004E-2</v>
      </c>
      <c r="O4011" s="7">
        <f t="shared" si="373"/>
        <v>25</v>
      </c>
      <c r="P4011" s="7" t="str">
        <f t="shared" si="374"/>
        <v>theater</v>
      </c>
      <c r="Q4011" s="7" t="str">
        <f t="shared" si="375"/>
        <v>plays</v>
      </c>
      <c r="R4011" t="s">
        <v>8271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372"/>
        <v>0.24194444444444443</v>
      </c>
      <c r="O4012" s="7">
        <f t="shared" si="373"/>
        <v>45.842105263157897</v>
      </c>
      <c r="P4012" s="7" t="str">
        <f t="shared" si="374"/>
        <v>theater</v>
      </c>
      <c r="Q4012" s="7" t="str">
        <f t="shared" si="375"/>
        <v>plays</v>
      </c>
      <c r="R4012" t="s">
        <v>8271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372"/>
        <v>7.5999999999999998E-2</v>
      </c>
      <c r="O4013" s="7">
        <f t="shared" si="373"/>
        <v>4.75</v>
      </c>
      <c r="P4013" s="7" t="str">
        <f t="shared" si="374"/>
        <v>theater</v>
      </c>
      <c r="Q4013" s="7" t="str">
        <f t="shared" si="375"/>
        <v>plays</v>
      </c>
      <c r="R4013" t="s">
        <v>8271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372"/>
        <v>0</v>
      </c>
      <c r="O4014" s="7" t="e">
        <f t="shared" si="373"/>
        <v>#DIV/0!</v>
      </c>
      <c r="P4014" s="7" t="str">
        <f t="shared" si="374"/>
        <v>theater</v>
      </c>
      <c r="Q4014" s="7" t="str">
        <f t="shared" si="375"/>
        <v>plays</v>
      </c>
      <c r="R4014" t="s">
        <v>8271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372"/>
        <v>1.2999999999999999E-2</v>
      </c>
      <c r="O4015" s="7">
        <f t="shared" si="373"/>
        <v>13</v>
      </c>
      <c r="P4015" s="7" t="str">
        <f t="shared" si="374"/>
        <v>theater</v>
      </c>
      <c r="Q4015" s="7" t="str">
        <f t="shared" si="375"/>
        <v>plays</v>
      </c>
      <c r="R4015" t="s">
        <v>8271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372"/>
        <v>0</v>
      </c>
      <c r="O4016" s="7" t="e">
        <f t="shared" si="373"/>
        <v>#DIV/0!</v>
      </c>
      <c r="P4016" s="7" t="str">
        <f t="shared" si="374"/>
        <v>theater</v>
      </c>
      <c r="Q4016" s="7" t="str">
        <f t="shared" si="375"/>
        <v>plays</v>
      </c>
      <c r="R4016" t="s">
        <v>8271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372"/>
        <v>1.4285714285714287E-4</v>
      </c>
      <c r="O4017" s="7">
        <f t="shared" si="373"/>
        <v>1</v>
      </c>
      <c r="P4017" s="7" t="str">
        <f t="shared" si="374"/>
        <v>theater</v>
      </c>
      <c r="Q4017" s="7" t="str">
        <f t="shared" si="375"/>
        <v>plays</v>
      </c>
      <c r="R4017" t="s">
        <v>8271</v>
      </c>
      <c r="S4017" s="13">
        <f t="shared" si="376"/>
        <v>42174.780821759261</v>
      </c>
      <c r="T4017" s="13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372"/>
        <v>0.14000000000000001</v>
      </c>
      <c r="O4018" s="7">
        <f t="shared" si="373"/>
        <v>10</v>
      </c>
      <c r="P4018" s="7" t="str">
        <f t="shared" si="374"/>
        <v>theater</v>
      </c>
      <c r="Q4018" s="7" t="str">
        <f t="shared" si="375"/>
        <v>plays</v>
      </c>
      <c r="R4018" t="s">
        <v>8271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372"/>
        <v>1.0500000000000001E-2</v>
      </c>
      <c r="O4019" s="7">
        <f t="shared" si="373"/>
        <v>52.5</v>
      </c>
      <c r="P4019" s="7" t="str">
        <f t="shared" si="374"/>
        <v>theater</v>
      </c>
      <c r="Q4019" s="7" t="str">
        <f t="shared" si="375"/>
        <v>plays</v>
      </c>
      <c r="R4019" t="s">
        <v>8271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372"/>
        <v>8.666666666666667E-2</v>
      </c>
      <c r="O4020" s="7">
        <f t="shared" si="373"/>
        <v>32.5</v>
      </c>
      <c r="P4020" s="7" t="str">
        <f t="shared" si="374"/>
        <v>theater</v>
      </c>
      <c r="Q4020" s="7" t="str">
        <f t="shared" si="375"/>
        <v>plays</v>
      </c>
      <c r="R4020" t="s">
        <v>8271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372"/>
        <v>8.2857142857142851E-3</v>
      </c>
      <c r="O4021" s="7">
        <f t="shared" si="373"/>
        <v>7.25</v>
      </c>
      <c r="P4021" s="7" t="str">
        <f t="shared" si="374"/>
        <v>theater</v>
      </c>
      <c r="Q4021" s="7" t="str">
        <f t="shared" si="375"/>
        <v>plays</v>
      </c>
      <c r="R4021" t="s">
        <v>8271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372"/>
        <v>0.16666666666666666</v>
      </c>
      <c r="O4022" s="7">
        <f t="shared" si="373"/>
        <v>33.333333333333336</v>
      </c>
      <c r="P4022" s="7" t="str">
        <f t="shared" si="374"/>
        <v>theater</v>
      </c>
      <c r="Q4022" s="7" t="str">
        <f t="shared" si="375"/>
        <v>plays</v>
      </c>
      <c r="R4022" t="s">
        <v>8271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372"/>
        <v>8.3333333333333332E-3</v>
      </c>
      <c r="O4023" s="7">
        <f t="shared" si="373"/>
        <v>62.5</v>
      </c>
      <c r="P4023" s="7" t="str">
        <f t="shared" si="374"/>
        <v>theater</v>
      </c>
      <c r="Q4023" s="7" t="str">
        <f t="shared" si="375"/>
        <v>plays</v>
      </c>
      <c r="R4023" t="s">
        <v>8271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372"/>
        <v>0.69561111111111107</v>
      </c>
      <c r="O4024" s="7">
        <f t="shared" si="373"/>
        <v>63.558375634517766</v>
      </c>
      <c r="P4024" s="7" t="str">
        <f t="shared" si="374"/>
        <v>theater</v>
      </c>
      <c r="Q4024" s="7" t="str">
        <f t="shared" si="375"/>
        <v>plays</v>
      </c>
      <c r="R4024" t="s">
        <v>8271</v>
      </c>
      <c r="S4024" s="13">
        <f t="shared" si="376"/>
        <v>41990.584108796298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372"/>
        <v>0</v>
      </c>
      <c r="O4025" s="7" t="e">
        <f t="shared" si="373"/>
        <v>#DIV/0!</v>
      </c>
      <c r="P4025" s="7" t="str">
        <f t="shared" si="374"/>
        <v>theater</v>
      </c>
      <c r="Q4025" s="7" t="str">
        <f t="shared" si="375"/>
        <v>plays</v>
      </c>
      <c r="R4025" t="s">
        <v>8271</v>
      </c>
      <c r="S4025" s="13">
        <f t="shared" si="376"/>
        <v>42408.999571759261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372"/>
        <v>1.2500000000000001E-2</v>
      </c>
      <c r="O4026" s="7">
        <f t="shared" si="373"/>
        <v>10</v>
      </c>
      <c r="P4026" s="7" t="str">
        <f t="shared" si="374"/>
        <v>theater</v>
      </c>
      <c r="Q4026" s="7" t="str">
        <f t="shared" si="375"/>
        <v>plays</v>
      </c>
      <c r="R4026" t="s">
        <v>8271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372"/>
        <v>0.05</v>
      </c>
      <c r="O4027" s="7">
        <f t="shared" si="373"/>
        <v>62.5</v>
      </c>
      <c r="P4027" s="7" t="str">
        <f t="shared" si="374"/>
        <v>theater</v>
      </c>
      <c r="Q4027" s="7" t="str">
        <f t="shared" si="375"/>
        <v>plays</v>
      </c>
      <c r="R4027" t="s">
        <v>8271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372"/>
        <v>0</v>
      </c>
      <c r="O4028" s="7" t="e">
        <f t="shared" si="373"/>
        <v>#DIV/0!</v>
      </c>
      <c r="P4028" s="7" t="str">
        <f t="shared" si="374"/>
        <v>theater</v>
      </c>
      <c r="Q4028" s="7" t="str">
        <f t="shared" si="375"/>
        <v>plays</v>
      </c>
      <c r="R4028" t="s">
        <v>8271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372"/>
        <v>7.166666666666667E-2</v>
      </c>
      <c r="O4029" s="7">
        <f t="shared" si="373"/>
        <v>30.714285714285715</v>
      </c>
      <c r="P4029" s="7" t="str">
        <f t="shared" si="374"/>
        <v>theater</v>
      </c>
      <c r="Q4029" s="7" t="str">
        <f t="shared" si="375"/>
        <v>plays</v>
      </c>
      <c r="R4029" t="s">
        <v>8271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372"/>
        <v>0.28050000000000003</v>
      </c>
      <c r="O4030" s="7">
        <f t="shared" si="373"/>
        <v>51</v>
      </c>
      <c r="P4030" s="7" t="str">
        <f t="shared" si="374"/>
        <v>theater</v>
      </c>
      <c r="Q4030" s="7" t="str">
        <f t="shared" si="375"/>
        <v>plays</v>
      </c>
      <c r="R4030" t="s">
        <v>8271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372"/>
        <v>0</v>
      </c>
      <c r="O4031" s="7" t="e">
        <f t="shared" si="373"/>
        <v>#DIV/0!</v>
      </c>
      <c r="P4031" s="7" t="str">
        <f t="shared" si="374"/>
        <v>theater</v>
      </c>
      <c r="Q4031" s="7" t="str">
        <f t="shared" si="375"/>
        <v>plays</v>
      </c>
      <c r="R4031" t="s">
        <v>8271</v>
      </c>
      <c r="S4031" s="13">
        <f t="shared" si="376"/>
        <v>42322.02511574074</v>
      </c>
      <c r="T4031" s="13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372"/>
        <v>0.16</v>
      </c>
      <c r="O4032" s="7">
        <f t="shared" si="373"/>
        <v>66.666666666666671</v>
      </c>
      <c r="P4032" s="7" t="str">
        <f t="shared" si="374"/>
        <v>theater</v>
      </c>
      <c r="Q4032" s="7" t="str">
        <f t="shared" si="375"/>
        <v>plays</v>
      </c>
      <c r="R4032" t="s">
        <v>8271</v>
      </c>
      <c r="S4032" s="13">
        <f t="shared" si="376"/>
        <v>42374.655081018514</v>
      </c>
      <c r="T4032" s="13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372"/>
        <v>0</v>
      </c>
      <c r="O4033" s="7" t="e">
        <f t="shared" si="373"/>
        <v>#DIV/0!</v>
      </c>
      <c r="P4033" s="7" t="str">
        <f t="shared" si="374"/>
        <v>theater</v>
      </c>
      <c r="Q4033" s="7" t="str">
        <f t="shared" si="375"/>
        <v>plays</v>
      </c>
      <c r="R4033" t="s">
        <v>8271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ref="N4034:N4097" si="378">E4034/D4034</f>
        <v>6.8287037037037035E-2</v>
      </c>
      <c r="O4034" s="7">
        <f t="shared" ref="O4034:O4097" si="379">E4034/L4034</f>
        <v>59</v>
      </c>
      <c r="P4034" s="7" t="str">
        <f t="shared" si="374"/>
        <v>theater</v>
      </c>
      <c r="Q4034" s="7" t="str">
        <f t="shared" si="375"/>
        <v>plays</v>
      </c>
      <c r="R4034" t="s">
        <v>8271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si="378"/>
        <v>0.25698702928870293</v>
      </c>
      <c r="O4035" s="7">
        <f t="shared" si="379"/>
        <v>65.340319148936175</v>
      </c>
      <c r="P4035" s="7" t="str">
        <f t="shared" ref="P4035:P4098" si="380">LEFT(R4035, SEARCH("/",R4035)-1)</f>
        <v>theater</v>
      </c>
      <c r="Q4035" s="7" t="str">
        <f t="shared" ref="Q4035:Q4098" si="381">RIGHT(R4035,LEN(R4035)-SEARCH("/",R4035))</f>
        <v>plays</v>
      </c>
      <c r="R4035" t="s">
        <v>8271</v>
      </c>
      <c r="S4035" s="13">
        <f t="shared" ref="S4035:S4098" si="382">J4035/(60*60*24)+DATE(1970,1,1)</f>
        <v>42614.268796296295</v>
      </c>
      <c r="T4035" s="13">
        <f t="shared" ref="T4035:T4098" si="383">I4035/(60*60*24)+DATE(1970,1,1)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378"/>
        <v>1.4814814814814815E-2</v>
      </c>
      <c r="O4036" s="7">
        <f t="shared" si="379"/>
        <v>100</v>
      </c>
      <c r="P4036" s="7" t="str">
        <f t="shared" si="380"/>
        <v>theater</v>
      </c>
      <c r="Q4036" s="7" t="str">
        <f t="shared" si="381"/>
        <v>plays</v>
      </c>
      <c r="R4036" t="s">
        <v>8271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378"/>
        <v>0.36849999999999999</v>
      </c>
      <c r="O4037" s="7">
        <f t="shared" si="379"/>
        <v>147.4</v>
      </c>
      <c r="P4037" s="7" t="str">
        <f t="shared" si="380"/>
        <v>theater</v>
      </c>
      <c r="Q4037" s="7" t="str">
        <f t="shared" si="381"/>
        <v>plays</v>
      </c>
      <c r="R4037" t="s">
        <v>8271</v>
      </c>
      <c r="S4037" s="13">
        <f t="shared" si="382"/>
        <v>41903.882951388892</v>
      </c>
      <c r="T4037" s="13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378"/>
        <v>0.47049999999999997</v>
      </c>
      <c r="O4038" s="7">
        <f t="shared" si="379"/>
        <v>166.05882352941177</v>
      </c>
      <c r="P4038" s="7" t="str">
        <f t="shared" si="380"/>
        <v>theater</v>
      </c>
      <c r="Q4038" s="7" t="str">
        <f t="shared" si="381"/>
        <v>plays</v>
      </c>
      <c r="R4038" t="s">
        <v>8271</v>
      </c>
      <c r="S4038" s="13">
        <f t="shared" si="382"/>
        <v>41804.937083333338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378"/>
        <v>0.11428571428571428</v>
      </c>
      <c r="O4039" s="7">
        <f t="shared" si="379"/>
        <v>40</v>
      </c>
      <c r="P4039" s="7" t="str">
        <f t="shared" si="380"/>
        <v>theater</v>
      </c>
      <c r="Q4039" s="7" t="str">
        <f t="shared" si="381"/>
        <v>plays</v>
      </c>
      <c r="R4039" t="s">
        <v>8271</v>
      </c>
      <c r="S4039" s="13">
        <f t="shared" si="382"/>
        <v>42497.070775462962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378"/>
        <v>0.12039999999999999</v>
      </c>
      <c r="O4040" s="7">
        <f t="shared" si="379"/>
        <v>75.25</v>
      </c>
      <c r="P4040" s="7" t="str">
        <f t="shared" si="380"/>
        <v>theater</v>
      </c>
      <c r="Q4040" s="7" t="str">
        <f t="shared" si="381"/>
        <v>plays</v>
      </c>
      <c r="R4040" t="s">
        <v>8271</v>
      </c>
      <c r="S4040" s="13">
        <f t="shared" si="382"/>
        <v>41869.798726851848</v>
      </c>
      <c r="T4040" s="13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378"/>
        <v>0.6</v>
      </c>
      <c r="O4041" s="7">
        <f t="shared" si="379"/>
        <v>60</v>
      </c>
      <c r="P4041" s="7" t="str">
        <f t="shared" si="380"/>
        <v>theater</v>
      </c>
      <c r="Q4041" s="7" t="str">
        <f t="shared" si="381"/>
        <v>plays</v>
      </c>
      <c r="R4041" t="s">
        <v>8271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378"/>
        <v>0.3125</v>
      </c>
      <c r="O4042" s="7">
        <f t="shared" si="379"/>
        <v>1250</v>
      </c>
      <c r="P4042" s="7" t="str">
        <f t="shared" si="380"/>
        <v>theater</v>
      </c>
      <c r="Q4042" s="7" t="str">
        <f t="shared" si="381"/>
        <v>plays</v>
      </c>
      <c r="R4042" t="s">
        <v>8271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378"/>
        <v>4.1999999999999997E-3</v>
      </c>
      <c r="O4043" s="7">
        <f t="shared" si="379"/>
        <v>10.5</v>
      </c>
      <c r="P4043" s="7" t="str">
        <f t="shared" si="380"/>
        <v>theater</v>
      </c>
      <c r="Q4043" s="7" t="str">
        <f t="shared" si="381"/>
        <v>plays</v>
      </c>
      <c r="R4043" t="s">
        <v>8271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378"/>
        <v>2.0999999999999999E-3</v>
      </c>
      <c r="O4044" s="7">
        <f t="shared" si="379"/>
        <v>7</v>
      </c>
      <c r="P4044" s="7" t="str">
        <f t="shared" si="380"/>
        <v>theater</v>
      </c>
      <c r="Q4044" s="7" t="str">
        <f t="shared" si="381"/>
        <v>plays</v>
      </c>
      <c r="R4044" t="s">
        <v>8271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378"/>
        <v>0</v>
      </c>
      <c r="O4045" s="7" t="e">
        <f t="shared" si="379"/>
        <v>#DIV/0!</v>
      </c>
      <c r="P4045" s="7" t="str">
        <f t="shared" si="380"/>
        <v>theater</v>
      </c>
      <c r="Q4045" s="7" t="str">
        <f t="shared" si="381"/>
        <v>plays</v>
      </c>
      <c r="R4045" t="s">
        <v>8271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378"/>
        <v>0.375</v>
      </c>
      <c r="O4046" s="7">
        <f t="shared" si="379"/>
        <v>56.25</v>
      </c>
      <c r="P4046" s="7" t="str">
        <f t="shared" si="380"/>
        <v>theater</v>
      </c>
      <c r="Q4046" s="7" t="str">
        <f t="shared" si="381"/>
        <v>plays</v>
      </c>
      <c r="R4046" t="s">
        <v>8271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378"/>
        <v>2.0000000000000001E-4</v>
      </c>
      <c r="O4047" s="7">
        <f t="shared" si="379"/>
        <v>1</v>
      </c>
      <c r="P4047" s="7" t="str">
        <f t="shared" si="380"/>
        <v>theater</v>
      </c>
      <c r="Q4047" s="7" t="str">
        <f t="shared" si="381"/>
        <v>plays</v>
      </c>
      <c r="R4047" t="s">
        <v>8271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378"/>
        <v>8.2142857142857142E-2</v>
      </c>
      <c r="O4048" s="7">
        <f t="shared" si="379"/>
        <v>38.333333333333336</v>
      </c>
      <c r="P4048" s="7" t="str">
        <f t="shared" si="380"/>
        <v>theater</v>
      </c>
      <c r="Q4048" s="7" t="str">
        <f t="shared" si="381"/>
        <v>plays</v>
      </c>
      <c r="R4048" t="s">
        <v>8271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378"/>
        <v>2.1999999999999999E-2</v>
      </c>
      <c r="O4049" s="7">
        <f t="shared" si="379"/>
        <v>27.5</v>
      </c>
      <c r="P4049" s="7" t="str">
        <f t="shared" si="380"/>
        <v>theater</v>
      </c>
      <c r="Q4049" s="7" t="str">
        <f t="shared" si="381"/>
        <v>plays</v>
      </c>
      <c r="R4049" t="s">
        <v>8271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378"/>
        <v>0.17652941176470588</v>
      </c>
      <c r="O4050" s="7">
        <f t="shared" si="379"/>
        <v>32.978021978021978</v>
      </c>
      <c r="P4050" s="7" t="str">
        <f t="shared" si="380"/>
        <v>theater</v>
      </c>
      <c r="Q4050" s="7" t="str">
        <f t="shared" si="381"/>
        <v>plays</v>
      </c>
      <c r="R4050" t="s">
        <v>8271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378"/>
        <v>8.0000000000000004E-4</v>
      </c>
      <c r="O4051" s="7">
        <f t="shared" si="379"/>
        <v>16</v>
      </c>
      <c r="P4051" s="7" t="str">
        <f t="shared" si="380"/>
        <v>theater</v>
      </c>
      <c r="Q4051" s="7" t="str">
        <f t="shared" si="381"/>
        <v>plays</v>
      </c>
      <c r="R4051" t="s">
        <v>8271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378"/>
        <v>6.6666666666666664E-4</v>
      </c>
      <c r="O4052" s="7">
        <f t="shared" si="379"/>
        <v>1</v>
      </c>
      <c r="P4052" s="7" t="str">
        <f t="shared" si="380"/>
        <v>theater</v>
      </c>
      <c r="Q4052" s="7" t="str">
        <f t="shared" si="381"/>
        <v>plays</v>
      </c>
      <c r="R4052" t="s">
        <v>8271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378"/>
        <v>0</v>
      </c>
      <c r="O4053" s="7" t="e">
        <f t="shared" si="379"/>
        <v>#DIV/0!</v>
      </c>
      <c r="P4053" s="7" t="str">
        <f t="shared" si="380"/>
        <v>theater</v>
      </c>
      <c r="Q4053" s="7" t="str">
        <f t="shared" si="381"/>
        <v>plays</v>
      </c>
      <c r="R4053" t="s">
        <v>8271</v>
      </c>
      <c r="S4053" s="13">
        <f t="shared" si="382"/>
        <v>41761.810150462959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378"/>
        <v>0.37533333333333335</v>
      </c>
      <c r="O4054" s="7">
        <f t="shared" si="379"/>
        <v>86.615384615384613</v>
      </c>
      <c r="P4054" s="7" t="str">
        <f t="shared" si="380"/>
        <v>theater</v>
      </c>
      <c r="Q4054" s="7" t="str">
        <f t="shared" si="381"/>
        <v>plays</v>
      </c>
      <c r="R4054" t="s">
        <v>8271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378"/>
        <v>0.22</v>
      </c>
      <c r="O4055" s="7">
        <f t="shared" si="379"/>
        <v>55</v>
      </c>
      <c r="P4055" s="7" t="str">
        <f t="shared" si="380"/>
        <v>theater</v>
      </c>
      <c r="Q4055" s="7" t="str">
        <f t="shared" si="381"/>
        <v>plays</v>
      </c>
      <c r="R4055" t="s">
        <v>8271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378"/>
        <v>0</v>
      </c>
      <c r="O4056" s="7" t="e">
        <f t="shared" si="379"/>
        <v>#DIV/0!</v>
      </c>
      <c r="P4056" s="7" t="str">
        <f t="shared" si="380"/>
        <v>theater</v>
      </c>
      <c r="Q4056" s="7" t="str">
        <f t="shared" si="381"/>
        <v>plays</v>
      </c>
      <c r="R4056" t="s">
        <v>8271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378"/>
        <v>0.1762</v>
      </c>
      <c r="O4057" s="7">
        <f t="shared" si="379"/>
        <v>41.952380952380949</v>
      </c>
      <c r="P4057" s="7" t="str">
        <f t="shared" si="380"/>
        <v>theater</v>
      </c>
      <c r="Q4057" s="7" t="str">
        <f t="shared" si="381"/>
        <v>plays</v>
      </c>
      <c r="R4057" t="s">
        <v>8271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378"/>
        <v>0.53</v>
      </c>
      <c r="O4058" s="7">
        <f t="shared" si="379"/>
        <v>88.333333333333329</v>
      </c>
      <c r="P4058" s="7" t="str">
        <f t="shared" si="380"/>
        <v>theater</v>
      </c>
      <c r="Q4058" s="7" t="str">
        <f t="shared" si="381"/>
        <v>plays</v>
      </c>
      <c r="R4058" t="s">
        <v>8271</v>
      </c>
      <c r="S4058" s="13">
        <f t="shared" si="382"/>
        <v>42534.933321759258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378"/>
        <v>0.22142857142857142</v>
      </c>
      <c r="O4059" s="7">
        <f t="shared" si="379"/>
        <v>129.16666666666666</v>
      </c>
      <c r="P4059" s="7" t="str">
        <f t="shared" si="380"/>
        <v>theater</v>
      </c>
      <c r="Q4059" s="7" t="str">
        <f t="shared" si="381"/>
        <v>plays</v>
      </c>
      <c r="R4059" t="s">
        <v>8271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378"/>
        <v>2.5333333333333333E-2</v>
      </c>
      <c r="O4060" s="7">
        <f t="shared" si="379"/>
        <v>23.75</v>
      </c>
      <c r="P4060" s="7" t="str">
        <f t="shared" si="380"/>
        <v>theater</v>
      </c>
      <c r="Q4060" s="7" t="str">
        <f t="shared" si="381"/>
        <v>plays</v>
      </c>
      <c r="R4060" t="s">
        <v>8271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378"/>
        <v>2.5000000000000001E-2</v>
      </c>
      <c r="O4061" s="7">
        <f t="shared" si="379"/>
        <v>35.714285714285715</v>
      </c>
      <c r="P4061" s="7" t="str">
        <f t="shared" si="380"/>
        <v>theater</v>
      </c>
      <c r="Q4061" s="7" t="str">
        <f t="shared" si="381"/>
        <v>plays</v>
      </c>
      <c r="R4061" t="s">
        <v>8271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378"/>
        <v>2.8500000000000001E-2</v>
      </c>
      <c r="O4062" s="7">
        <f t="shared" si="379"/>
        <v>57</v>
      </c>
      <c r="P4062" s="7" t="str">
        <f t="shared" si="380"/>
        <v>theater</v>
      </c>
      <c r="Q4062" s="7" t="str">
        <f t="shared" si="381"/>
        <v>plays</v>
      </c>
      <c r="R4062" t="s">
        <v>8271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378"/>
        <v>0</v>
      </c>
      <c r="O4063" s="7" t="e">
        <f t="shared" si="379"/>
        <v>#DIV/0!</v>
      </c>
      <c r="P4063" s="7" t="str">
        <f t="shared" si="380"/>
        <v>theater</v>
      </c>
      <c r="Q4063" s="7" t="str">
        <f t="shared" si="381"/>
        <v>plays</v>
      </c>
      <c r="R4063" t="s">
        <v>8271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378"/>
        <v>2.4500000000000001E-2</v>
      </c>
      <c r="O4064" s="7">
        <f t="shared" si="379"/>
        <v>163.33333333333334</v>
      </c>
      <c r="P4064" s="7" t="str">
        <f t="shared" si="380"/>
        <v>theater</v>
      </c>
      <c r="Q4064" s="7" t="str">
        <f t="shared" si="381"/>
        <v>plays</v>
      </c>
      <c r="R4064" t="s">
        <v>8271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378"/>
        <v>1.4210526315789474E-2</v>
      </c>
      <c r="O4065" s="7">
        <f t="shared" si="379"/>
        <v>15</v>
      </c>
      <c r="P4065" s="7" t="str">
        <f t="shared" si="380"/>
        <v>theater</v>
      </c>
      <c r="Q4065" s="7" t="str">
        <f t="shared" si="381"/>
        <v>plays</v>
      </c>
      <c r="R4065" t="s">
        <v>8271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378"/>
        <v>0.1925</v>
      </c>
      <c r="O4066" s="7">
        <f t="shared" si="379"/>
        <v>64.166666666666671</v>
      </c>
      <c r="P4066" s="7" t="str">
        <f t="shared" si="380"/>
        <v>theater</v>
      </c>
      <c r="Q4066" s="7" t="str">
        <f t="shared" si="381"/>
        <v>plays</v>
      </c>
      <c r="R4066" t="s">
        <v>8271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378"/>
        <v>6.7499999999999999E-3</v>
      </c>
      <c r="O4067" s="7">
        <f t="shared" si="379"/>
        <v>6.75</v>
      </c>
      <c r="P4067" s="7" t="str">
        <f t="shared" si="380"/>
        <v>theater</v>
      </c>
      <c r="Q4067" s="7" t="str">
        <f t="shared" si="381"/>
        <v>plays</v>
      </c>
      <c r="R4067" t="s">
        <v>8271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378"/>
        <v>1.6666666666666668E-3</v>
      </c>
      <c r="O4068" s="7">
        <f t="shared" si="379"/>
        <v>25</v>
      </c>
      <c r="P4068" s="7" t="str">
        <f t="shared" si="380"/>
        <v>theater</v>
      </c>
      <c r="Q4068" s="7" t="str">
        <f t="shared" si="381"/>
        <v>plays</v>
      </c>
      <c r="R4068" t="s">
        <v>8271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378"/>
        <v>0.60899999999999999</v>
      </c>
      <c r="O4069" s="7">
        <f t="shared" si="379"/>
        <v>179.11764705882354</v>
      </c>
      <c r="P4069" s="7" t="str">
        <f t="shared" si="380"/>
        <v>theater</v>
      </c>
      <c r="Q4069" s="7" t="str">
        <f t="shared" si="381"/>
        <v>plays</v>
      </c>
      <c r="R4069" t="s">
        <v>8271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378"/>
        <v>0.01</v>
      </c>
      <c r="O4070" s="7">
        <f t="shared" si="379"/>
        <v>34.950000000000003</v>
      </c>
      <c r="P4070" s="7" t="str">
        <f t="shared" si="380"/>
        <v>theater</v>
      </c>
      <c r="Q4070" s="7" t="str">
        <f t="shared" si="381"/>
        <v>plays</v>
      </c>
      <c r="R4070" t="s">
        <v>8271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378"/>
        <v>0.34399999999999997</v>
      </c>
      <c r="O4071" s="7">
        <f t="shared" si="379"/>
        <v>33.07692307692308</v>
      </c>
      <c r="P4071" s="7" t="str">
        <f t="shared" si="380"/>
        <v>theater</v>
      </c>
      <c r="Q4071" s="7" t="str">
        <f t="shared" si="381"/>
        <v>plays</v>
      </c>
      <c r="R4071" t="s">
        <v>8271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378"/>
        <v>0.16500000000000001</v>
      </c>
      <c r="O4072" s="7">
        <f t="shared" si="379"/>
        <v>27.5</v>
      </c>
      <c r="P4072" s="7" t="str">
        <f t="shared" si="380"/>
        <v>theater</v>
      </c>
      <c r="Q4072" s="7" t="str">
        <f t="shared" si="381"/>
        <v>plays</v>
      </c>
      <c r="R4072" t="s">
        <v>8271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378"/>
        <v>0</v>
      </c>
      <c r="O4073" s="7" t="e">
        <f t="shared" si="379"/>
        <v>#DIV/0!</v>
      </c>
      <c r="P4073" s="7" t="str">
        <f t="shared" si="380"/>
        <v>theater</v>
      </c>
      <c r="Q4073" s="7" t="str">
        <f t="shared" si="381"/>
        <v>plays</v>
      </c>
      <c r="R4073" t="s">
        <v>8271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378"/>
        <v>4.0000000000000001E-3</v>
      </c>
      <c r="O4074" s="7">
        <f t="shared" si="379"/>
        <v>2</v>
      </c>
      <c r="P4074" s="7" t="str">
        <f t="shared" si="380"/>
        <v>theater</v>
      </c>
      <c r="Q4074" s="7" t="str">
        <f t="shared" si="381"/>
        <v>plays</v>
      </c>
      <c r="R4074" t="s">
        <v>8271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378"/>
        <v>1.0571428571428572E-2</v>
      </c>
      <c r="O4075" s="7">
        <f t="shared" si="379"/>
        <v>18.5</v>
      </c>
      <c r="P4075" s="7" t="str">
        <f t="shared" si="380"/>
        <v>theater</v>
      </c>
      <c r="Q4075" s="7" t="str">
        <f t="shared" si="381"/>
        <v>plays</v>
      </c>
      <c r="R4075" t="s">
        <v>8271</v>
      </c>
      <c r="S4075" s="13">
        <f t="shared" si="382"/>
        <v>42078.345208333332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378"/>
        <v>0.26727272727272727</v>
      </c>
      <c r="O4076" s="7">
        <f t="shared" si="379"/>
        <v>35</v>
      </c>
      <c r="P4076" s="7" t="str">
        <f t="shared" si="380"/>
        <v>theater</v>
      </c>
      <c r="Q4076" s="7" t="str">
        <f t="shared" si="381"/>
        <v>plays</v>
      </c>
      <c r="R4076" t="s">
        <v>8271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378"/>
        <v>0.28799999999999998</v>
      </c>
      <c r="O4077" s="7">
        <f t="shared" si="379"/>
        <v>44.307692307692307</v>
      </c>
      <c r="P4077" s="7" t="str">
        <f t="shared" si="380"/>
        <v>theater</v>
      </c>
      <c r="Q4077" s="7" t="str">
        <f t="shared" si="381"/>
        <v>plays</v>
      </c>
      <c r="R4077" t="s">
        <v>8271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378"/>
        <v>0</v>
      </c>
      <c r="O4078" s="7" t="e">
        <f t="shared" si="379"/>
        <v>#DIV/0!</v>
      </c>
      <c r="P4078" s="7" t="str">
        <f t="shared" si="380"/>
        <v>theater</v>
      </c>
      <c r="Q4078" s="7" t="str">
        <f t="shared" si="381"/>
        <v>plays</v>
      </c>
      <c r="R4078" t="s">
        <v>8271</v>
      </c>
      <c r="S4078" s="13">
        <f t="shared" si="382"/>
        <v>41905.795706018514</v>
      </c>
      <c r="T4078" s="13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378"/>
        <v>8.8999999999999996E-2</v>
      </c>
      <c r="O4079" s="7">
        <f t="shared" si="379"/>
        <v>222.5</v>
      </c>
      <c r="P4079" s="7" t="str">
        <f t="shared" si="380"/>
        <v>theater</v>
      </c>
      <c r="Q4079" s="7" t="str">
        <f t="shared" si="381"/>
        <v>plays</v>
      </c>
      <c r="R4079" t="s">
        <v>8271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378"/>
        <v>0</v>
      </c>
      <c r="O4080" s="7" t="e">
        <f t="shared" si="379"/>
        <v>#DIV/0!</v>
      </c>
      <c r="P4080" s="7" t="str">
        <f t="shared" si="380"/>
        <v>theater</v>
      </c>
      <c r="Q4080" s="7" t="str">
        <f t="shared" si="381"/>
        <v>plays</v>
      </c>
      <c r="R4080" t="s">
        <v>8271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378"/>
        <v>1.6666666666666668E-3</v>
      </c>
      <c r="O4081" s="7">
        <f t="shared" si="379"/>
        <v>5</v>
      </c>
      <c r="P4081" s="7" t="str">
        <f t="shared" si="380"/>
        <v>theater</v>
      </c>
      <c r="Q4081" s="7" t="str">
        <f t="shared" si="381"/>
        <v>plays</v>
      </c>
      <c r="R4081" t="s">
        <v>8271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378"/>
        <v>0</v>
      </c>
      <c r="O4082" s="7" t="e">
        <f t="shared" si="379"/>
        <v>#DIV/0!</v>
      </c>
      <c r="P4082" s="7" t="str">
        <f t="shared" si="380"/>
        <v>theater</v>
      </c>
      <c r="Q4082" s="7" t="str">
        <f t="shared" si="381"/>
        <v>plays</v>
      </c>
      <c r="R4082" t="s">
        <v>8271</v>
      </c>
      <c r="S4082" s="13">
        <f t="shared" si="382"/>
        <v>42511.698101851856</v>
      </c>
      <c r="T4082" s="13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378"/>
        <v>0.15737410071942445</v>
      </c>
      <c r="O4083" s="7">
        <f t="shared" si="379"/>
        <v>29.166666666666668</v>
      </c>
      <c r="P4083" s="7" t="str">
        <f t="shared" si="380"/>
        <v>theater</v>
      </c>
      <c r="Q4083" s="7" t="str">
        <f t="shared" si="381"/>
        <v>plays</v>
      </c>
      <c r="R4083" t="s">
        <v>8271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378"/>
        <v>0.02</v>
      </c>
      <c r="O4084" s="7">
        <f t="shared" si="379"/>
        <v>1.5</v>
      </c>
      <c r="P4084" s="7" t="str">
        <f t="shared" si="380"/>
        <v>theater</v>
      </c>
      <c r="Q4084" s="7" t="str">
        <f t="shared" si="381"/>
        <v>plays</v>
      </c>
      <c r="R4084" t="s">
        <v>8271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378"/>
        <v>0.21685714285714286</v>
      </c>
      <c r="O4085" s="7">
        <f t="shared" si="379"/>
        <v>126.5</v>
      </c>
      <c r="P4085" s="7" t="str">
        <f t="shared" si="380"/>
        <v>theater</v>
      </c>
      <c r="Q4085" s="7" t="str">
        <f t="shared" si="381"/>
        <v>plays</v>
      </c>
      <c r="R4085" t="s">
        <v>8271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378"/>
        <v>3.3333333333333335E-3</v>
      </c>
      <c r="O4086" s="7">
        <f t="shared" si="379"/>
        <v>10</v>
      </c>
      <c r="P4086" s="7" t="str">
        <f t="shared" si="380"/>
        <v>theater</v>
      </c>
      <c r="Q4086" s="7" t="str">
        <f t="shared" si="381"/>
        <v>plays</v>
      </c>
      <c r="R4086" t="s">
        <v>8271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378"/>
        <v>2.8571428571428571E-3</v>
      </c>
      <c r="O4087" s="7">
        <f t="shared" si="379"/>
        <v>10</v>
      </c>
      <c r="P4087" s="7" t="str">
        <f t="shared" si="380"/>
        <v>theater</v>
      </c>
      <c r="Q4087" s="7" t="str">
        <f t="shared" si="381"/>
        <v>plays</v>
      </c>
      <c r="R4087" t="s">
        <v>8271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378"/>
        <v>4.7E-2</v>
      </c>
      <c r="O4088" s="7">
        <f t="shared" si="379"/>
        <v>9.4</v>
      </c>
      <c r="P4088" s="7" t="str">
        <f t="shared" si="380"/>
        <v>theater</v>
      </c>
      <c r="Q4088" s="7" t="str">
        <f t="shared" si="381"/>
        <v>plays</v>
      </c>
      <c r="R4088" t="s">
        <v>8271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378"/>
        <v>0</v>
      </c>
      <c r="O4089" s="7" t="e">
        <f t="shared" si="379"/>
        <v>#DIV/0!</v>
      </c>
      <c r="P4089" s="7" t="str">
        <f t="shared" si="380"/>
        <v>theater</v>
      </c>
      <c r="Q4089" s="7" t="str">
        <f t="shared" si="381"/>
        <v>plays</v>
      </c>
      <c r="R4089" t="s">
        <v>8271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378"/>
        <v>0.108</v>
      </c>
      <c r="O4090" s="7">
        <f t="shared" si="379"/>
        <v>72</v>
      </c>
      <c r="P4090" s="7" t="str">
        <f t="shared" si="380"/>
        <v>theater</v>
      </c>
      <c r="Q4090" s="7" t="str">
        <f t="shared" si="381"/>
        <v>plays</v>
      </c>
      <c r="R4090" t="s">
        <v>8271</v>
      </c>
      <c r="S4090" s="13">
        <f t="shared" si="382"/>
        <v>41990.612546296295</v>
      </c>
      <c r="T4090" s="13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378"/>
        <v>4.8000000000000001E-2</v>
      </c>
      <c r="O4091" s="7">
        <f t="shared" si="379"/>
        <v>30</v>
      </c>
      <c r="P4091" s="7" t="str">
        <f t="shared" si="380"/>
        <v>theater</v>
      </c>
      <c r="Q4091" s="7" t="str">
        <f t="shared" si="381"/>
        <v>plays</v>
      </c>
      <c r="R4091" t="s">
        <v>8271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378"/>
        <v>3.2000000000000001E-2</v>
      </c>
      <c r="O4092" s="7">
        <f t="shared" si="379"/>
        <v>10.666666666666666</v>
      </c>
      <c r="P4092" s="7" t="str">
        <f t="shared" si="380"/>
        <v>theater</v>
      </c>
      <c r="Q4092" s="7" t="str">
        <f t="shared" si="381"/>
        <v>plays</v>
      </c>
      <c r="R4092" t="s">
        <v>8271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378"/>
        <v>0.1275</v>
      </c>
      <c r="O4093" s="7">
        <f t="shared" si="379"/>
        <v>25.5</v>
      </c>
      <c r="P4093" s="7" t="str">
        <f t="shared" si="380"/>
        <v>theater</v>
      </c>
      <c r="Q4093" s="7" t="str">
        <f t="shared" si="381"/>
        <v>plays</v>
      </c>
      <c r="R4093" t="s">
        <v>8271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378"/>
        <v>1.8181818181818181E-4</v>
      </c>
      <c r="O4094" s="7">
        <f t="shared" si="379"/>
        <v>20</v>
      </c>
      <c r="P4094" s="7" t="str">
        <f t="shared" si="380"/>
        <v>theater</v>
      </c>
      <c r="Q4094" s="7" t="str">
        <f t="shared" si="381"/>
        <v>plays</v>
      </c>
      <c r="R4094" t="s">
        <v>8271</v>
      </c>
      <c r="S4094" s="13">
        <f t="shared" si="382"/>
        <v>42039.194988425923</v>
      </c>
      <c r="T4094" s="13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378"/>
        <v>2.4E-2</v>
      </c>
      <c r="O4095" s="7">
        <f t="shared" si="379"/>
        <v>15</v>
      </c>
      <c r="P4095" s="7" t="str">
        <f t="shared" si="380"/>
        <v>theater</v>
      </c>
      <c r="Q4095" s="7" t="str">
        <f t="shared" si="381"/>
        <v>plays</v>
      </c>
      <c r="R4095" t="s">
        <v>8271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378"/>
        <v>0.36499999999999999</v>
      </c>
      <c r="O4096" s="7">
        <f t="shared" si="379"/>
        <v>91.25</v>
      </c>
      <c r="P4096" s="7" t="str">
        <f t="shared" si="380"/>
        <v>theater</v>
      </c>
      <c r="Q4096" s="7" t="str">
        <f t="shared" si="381"/>
        <v>plays</v>
      </c>
      <c r="R4096" t="s">
        <v>8271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378"/>
        <v>2.6666666666666668E-2</v>
      </c>
      <c r="O4097" s="7">
        <f t="shared" si="379"/>
        <v>800</v>
      </c>
      <c r="P4097" s="7" t="str">
        <f t="shared" si="380"/>
        <v>theater</v>
      </c>
      <c r="Q4097" s="7" t="str">
        <f t="shared" si="381"/>
        <v>plays</v>
      </c>
      <c r="R4097" t="s">
        <v>8271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ref="N4098:N4115" si="384">E4098/D4098</f>
        <v>0.11428571428571428</v>
      </c>
      <c r="O4098" s="7">
        <f t="shared" ref="O4098:O4115" si="385">E4098/L4098</f>
        <v>80</v>
      </c>
      <c r="P4098" s="7" t="str">
        <f t="shared" si="380"/>
        <v>theater</v>
      </c>
      <c r="Q4098" s="7" t="str">
        <f t="shared" si="381"/>
        <v>plays</v>
      </c>
      <c r="R4098" t="s">
        <v>8271</v>
      </c>
      <c r="S4098" s="13">
        <f t="shared" si="382"/>
        <v>42750.530312499999</v>
      </c>
      <c r="T4098" s="13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si="384"/>
        <v>0</v>
      </c>
      <c r="O4099" s="7" t="e">
        <f t="shared" si="385"/>
        <v>#DIV/0!</v>
      </c>
      <c r="P4099" s="7" t="str">
        <f t="shared" ref="P4099:P4115" si="386">LEFT(R4099, SEARCH("/",R4099)-1)</f>
        <v>theater</v>
      </c>
      <c r="Q4099" s="7" t="str">
        <f t="shared" ref="Q4099:Q4115" si="387">RIGHT(R4099,LEN(R4099)-SEARCH("/",R4099))</f>
        <v>plays</v>
      </c>
      <c r="R4099" t="s">
        <v>8271</v>
      </c>
      <c r="S4099" s="13">
        <f t="shared" ref="S4099:S4115" si="388">J4099/(60*60*24)+DATE(1970,1,1)</f>
        <v>42344.824502314819</v>
      </c>
      <c r="T4099" s="13">
        <f t="shared" ref="T4099:T4115" si="389">I4099/(60*60*24)+DATE(1970,1,1)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384"/>
        <v>0</v>
      </c>
      <c r="O4100" s="7" t="e">
        <f t="shared" si="385"/>
        <v>#DIV/0!</v>
      </c>
      <c r="P4100" s="7" t="str">
        <f t="shared" si="386"/>
        <v>theater</v>
      </c>
      <c r="Q4100" s="7" t="str">
        <f t="shared" si="387"/>
        <v>plays</v>
      </c>
      <c r="R4100" t="s">
        <v>8271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384"/>
        <v>1.1111111111111112E-2</v>
      </c>
      <c r="O4101" s="7">
        <f t="shared" si="385"/>
        <v>50</v>
      </c>
      <c r="P4101" s="7" t="str">
        <f t="shared" si="386"/>
        <v>theater</v>
      </c>
      <c r="Q4101" s="7" t="str">
        <f t="shared" si="387"/>
        <v>plays</v>
      </c>
      <c r="R4101" t="s">
        <v>8271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384"/>
        <v>0</v>
      </c>
      <c r="O4102" s="7" t="e">
        <f t="shared" si="385"/>
        <v>#DIV/0!</v>
      </c>
      <c r="P4102" s="7" t="str">
        <f t="shared" si="386"/>
        <v>theater</v>
      </c>
      <c r="Q4102" s="7" t="str">
        <f t="shared" si="387"/>
        <v>plays</v>
      </c>
      <c r="R4102" t="s">
        <v>8271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384"/>
        <v>0</v>
      </c>
      <c r="O4103" s="7" t="e">
        <f t="shared" si="385"/>
        <v>#DIV/0!</v>
      </c>
      <c r="P4103" s="7" t="str">
        <f t="shared" si="386"/>
        <v>theater</v>
      </c>
      <c r="Q4103" s="7" t="str">
        <f t="shared" si="387"/>
        <v>plays</v>
      </c>
      <c r="R4103" t="s">
        <v>8271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384"/>
        <v>0.27400000000000002</v>
      </c>
      <c r="O4104" s="7">
        <f t="shared" si="385"/>
        <v>22.833333333333332</v>
      </c>
      <c r="P4104" s="7" t="str">
        <f t="shared" si="386"/>
        <v>theater</v>
      </c>
      <c r="Q4104" s="7" t="str">
        <f t="shared" si="387"/>
        <v>plays</v>
      </c>
      <c r="R4104" t="s">
        <v>8271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384"/>
        <v>0.1</v>
      </c>
      <c r="O4105" s="7">
        <f t="shared" si="385"/>
        <v>16.666666666666668</v>
      </c>
      <c r="P4105" s="7" t="str">
        <f t="shared" si="386"/>
        <v>theater</v>
      </c>
      <c r="Q4105" s="7" t="str">
        <f t="shared" si="387"/>
        <v>plays</v>
      </c>
      <c r="R4105" t="s">
        <v>8271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384"/>
        <v>0.21366666666666667</v>
      </c>
      <c r="O4106" s="7">
        <f t="shared" si="385"/>
        <v>45.785714285714285</v>
      </c>
      <c r="P4106" s="7" t="str">
        <f t="shared" si="386"/>
        <v>theater</v>
      </c>
      <c r="Q4106" s="7" t="str">
        <f t="shared" si="387"/>
        <v>plays</v>
      </c>
      <c r="R4106" t="s">
        <v>8271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384"/>
        <v>6.9696969696969702E-2</v>
      </c>
      <c r="O4107" s="7">
        <f t="shared" si="385"/>
        <v>383.33333333333331</v>
      </c>
      <c r="P4107" s="7" t="str">
        <f t="shared" si="386"/>
        <v>theater</v>
      </c>
      <c r="Q4107" s="7" t="str">
        <f t="shared" si="387"/>
        <v>plays</v>
      </c>
      <c r="R4107" t="s">
        <v>8271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384"/>
        <v>0.70599999999999996</v>
      </c>
      <c r="O4108" s="7">
        <f t="shared" si="385"/>
        <v>106.96969696969697</v>
      </c>
      <c r="P4108" s="7" t="str">
        <f t="shared" si="386"/>
        <v>theater</v>
      </c>
      <c r="Q4108" s="7" t="str">
        <f t="shared" si="387"/>
        <v>plays</v>
      </c>
      <c r="R4108" t="s">
        <v>8271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384"/>
        <v>2.0500000000000001E-2</v>
      </c>
      <c r="O4109" s="7">
        <f t="shared" si="385"/>
        <v>10.25</v>
      </c>
      <c r="P4109" s="7" t="str">
        <f t="shared" si="386"/>
        <v>theater</v>
      </c>
      <c r="Q4109" s="7" t="str">
        <f t="shared" si="387"/>
        <v>plays</v>
      </c>
      <c r="R4109" t="s">
        <v>8271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384"/>
        <v>1.9666666666666666E-2</v>
      </c>
      <c r="O4110" s="7">
        <f t="shared" si="385"/>
        <v>59</v>
      </c>
      <c r="P4110" s="7" t="str">
        <f t="shared" si="386"/>
        <v>theater</v>
      </c>
      <c r="Q4110" s="7" t="str">
        <f t="shared" si="387"/>
        <v>plays</v>
      </c>
      <c r="R4110" t="s">
        <v>8271</v>
      </c>
      <c r="S4110" s="13">
        <f t="shared" si="388"/>
        <v>42767.031678240739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384"/>
        <v>0</v>
      </c>
      <c r="O4111" s="7" t="e">
        <f t="shared" si="385"/>
        <v>#DIV/0!</v>
      </c>
      <c r="P4111" s="7" t="str">
        <f t="shared" si="386"/>
        <v>theater</v>
      </c>
      <c r="Q4111" s="7" t="str">
        <f t="shared" si="387"/>
        <v>plays</v>
      </c>
      <c r="R4111" t="s">
        <v>8271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384"/>
        <v>0.28666666666666668</v>
      </c>
      <c r="O4112" s="7">
        <f t="shared" si="385"/>
        <v>14.333333333333334</v>
      </c>
      <c r="P4112" s="7" t="str">
        <f t="shared" si="386"/>
        <v>theater</v>
      </c>
      <c r="Q4112" s="7" t="str">
        <f t="shared" si="387"/>
        <v>plays</v>
      </c>
      <c r="R4112" t="s">
        <v>8271</v>
      </c>
      <c r="S4112" s="13">
        <f t="shared" si="388"/>
        <v>42512.626747685186</v>
      </c>
      <c r="T4112" s="13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384"/>
        <v>3.1333333333333331E-2</v>
      </c>
      <c r="O4113" s="7">
        <f t="shared" si="385"/>
        <v>15.666666666666666</v>
      </c>
      <c r="P4113" s="7" t="str">
        <f t="shared" si="386"/>
        <v>theater</v>
      </c>
      <c r="Q4113" s="7" t="str">
        <f t="shared" si="387"/>
        <v>plays</v>
      </c>
      <c r="R4113" t="s">
        <v>8271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384"/>
        <v>4.0000000000000002E-4</v>
      </c>
      <c r="O4114" s="7">
        <f t="shared" si="385"/>
        <v>1</v>
      </c>
      <c r="P4114" s="7" t="str">
        <f t="shared" si="386"/>
        <v>theater</v>
      </c>
      <c r="Q4114" s="7" t="str">
        <f t="shared" si="387"/>
        <v>plays</v>
      </c>
      <c r="R4114" t="s">
        <v>8271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384"/>
        <v>2E-3</v>
      </c>
      <c r="O4115" s="7">
        <f t="shared" si="385"/>
        <v>1</v>
      </c>
      <c r="P4115" s="7" t="str">
        <f t="shared" si="386"/>
        <v>theater</v>
      </c>
      <c r="Q4115" s="7" t="str">
        <f t="shared" si="387"/>
        <v>plays</v>
      </c>
      <c r="R4115" t="s">
        <v>8271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2328-BAEB-4302-B69B-86A0A1C2725E}">
  <sheetPr codeName="Sheet3"/>
  <dimension ref="A1:L14"/>
  <sheetViews>
    <sheetView tabSelected="1" topLeftCell="A35" workbookViewId="0">
      <selection activeCell="N51" sqref="N51"/>
    </sheetView>
  </sheetViews>
  <sheetFormatPr defaultRowHeight="15" x14ac:dyDescent="0.25"/>
  <cols>
    <col min="1" max="1" width="26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2" width="0" hidden="1" customWidth="1"/>
  </cols>
  <sheetData>
    <row r="1" spans="1:12" hidden="1" x14ac:dyDescent="0.25">
      <c r="B1" t="s">
        <v>8384</v>
      </c>
      <c r="C1" t="s">
        <v>8385</v>
      </c>
      <c r="D1" t="s">
        <v>8386</v>
      </c>
    </row>
    <row r="2" spans="1:12" x14ac:dyDescent="0.25">
      <c r="A2" s="15" t="s">
        <v>8364</v>
      </c>
      <c r="B2" s="15" t="s">
        <v>8365</v>
      </c>
      <c r="C2" s="15" t="s">
        <v>8366</v>
      </c>
      <c r="D2" s="15" t="s">
        <v>8367</v>
      </c>
      <c r="E2" s="15" t="s">
        <v>8368</v>
      </c>
      <c r="F2" s="15" t="s">
        <v>8369</v>
      </c>
      <c r="G2" s="15" t="s">
        <v>8370</v>
      </c>
      <c r="H2" s="15" t="s">
        <v>8371</v>
      </c>
    </row>
    <row r="3" spans="1:12" x14ac:dyDescent="0.25">
      <c r="A3" s="15" t="s">
        <v>8372</v>
      </c>
      <c r="B3">
        <f>COUNTIFS(Sheet1!$D$2:$D$4115,"&lt;"&amp;$L3,Sheet1!$F$2:$F$4115,"="&amp;B$1)</f>
        <v>322</v>
      </c>
      <c r="C3">
        <f>COUNTIFS(Sheet1!$D$2:$D$4115,"&lt;"&amp;$L3,Sheet1!$F$2:$F$4115,"="&amp;C$1)</f>
        <v>113</v>
      </c>
      <c r="D3">
        <f>COUNTIFS(Sheet1!$D$2:$D$4115,"&lt;"&amp;$L3,Sheet1!$F$2:$F$4115,"="&amp;D$1)</f>
        <v>18</v>
      </c>
      <c r="E3">
        <f>SUM(B3:D3)</f>
        <v>453</v>
      </c>
      <c r="F3" s="5">
        <f>B3/$E3</f>
        <v>0.71081677704194257</v>
      </c>
      <c r="G3" s="5">
        <f t="shared" ref="G3:H14" si="0">C3/$E3</f>
        <v>0.24944812362030905</v>
      </c>
      <c r="H3" s="5">
        <f t="shared" si="0"/>
        <v>3.9735099337748346E-2</v>
      </c>
      <c r="K3">
        <v>0</v>
      </c>
      <c r="L3">
        <v>1000</v>
      </c>
    </row>
    <row r="4" spans="1:12" x14ac:dyDescent="0.25">
      <c r="A4" s="15" t="s">
        <v>8373</v>
      </c>
      <c r="B4">
        <f>COUNTIFS(Sheet1!$D$2:$D$4115,"&gt;="&amp;$K4, Sheet1!$D$2:$D$4115,"&lt;="&amp;$L4, Sheet1!$F$2:$F$4115,"="&amp;B$1)</f>
        <v>932</v>
      </c>
      <c r="C4">
        <f>COUNTIFS(Sheet1!$D$2:$D$4115,"&gt;="&amp;$K4, Sheet1!$D$2:$D$4115,"&lt;="&amp;$L4, Sheet1!$F$2:$F$4115,"="&amp;C$1)</f>
        <v>420</v>
      </c>
      <c r="D4">
        <f>COUNTIFS(Sheet1!$D$2:$D$4115,"&gt;="&amp;$K4, Sheet1!$D$2:$D$4115,"&lt;="&amp;$L4, Sheet1!$F$2:$F$4115,"="&amp;D$1)</f>
        <v>60</v>
      </c>
      <c r="E4">
        <f t="shared" ref="E4:E14" si="1">SUM(B4:D4)</f>
        <v>1412</v>
      </c>
      <c r="F4" s="5">
        <f t="shared" ref="F4:F14" si="2">B4/$E4</f>
        <v>0.66005665722379603</v>
      </c>
      <c r="G4" s="5">
        <f t="shared" si="0"/>
        <v>0.29745042492917845</v>
      </c>
      <c r="H4" s="5">
        <f t="shared" si="0"/>
        <v>4.2492917847025496E-2</v>
      </c>
      <c r="K4">
        <v>1000</v>
      </c>
      <c r="L4">
        <v>4999</v>
      </c>
    </row>
    <row r="5" spans="1:12" x14ac:dyDescent="0.25">
      <c r="A5" s="15" t="s">
        <v>8374</v>
      </c>
      <c r="B5">
        <f>COUNTIFS(Sheet1!$D$2:$D$4115,"&gt;="&amp;$K5, Sheet1!$D$2:$D$4115,"&lt;="&amp;$L5, Sheet1!$F$2:$F$4115,"="&amp;B$1)</f>
        <v>381</v>
      </c>
      <c r="C5">
        <f>COUNTIFS(Sheet1!$D$2:$D$4115,"&gt;="&amp;$K5, Sheet1!$D$2:$D$4115,"&lt;="&amp;$L5, Sheet1!$F$2:$F$4115,"="&amp;C$1)</f>
        <v>283</v>
      </c>
      <c r="D5">
        <f>COUNTIFS(Sheet1!$D$2:$D$4115,"&gt;="&amp;$K5, Sheet1!$D$2:$D$4115,"&lt;="&amp;$L5, Sheet1!$F$2:$F$4115,"="&amp;D$1)</f>
        <v>52</v>
      </c>
      <c r="E5">
        <f t="shared" si="1"/>
        <v>716</v>
      </c>
      <c r="F5" s="5">
        <f t="shared" si="2"/>
        <v>0.53212290502793291</v>
      </c>
      <c r="G5" s="5">
        <f t="shared" si="0"/>
        <v>0.39525139664804471</v>
      </c>
      <c r="H5" s="5">
        <f t="shared" si="0"/>
        <v>7.2625698324022353E-2</v>
      </c>
      <c r="K5">
        <v>5000</v>
      </c>
      <c r="L5">
        <v>9999</v>
      </c>
    </row>
    <row r="6" spans="1:12" x14ac:dyDescent="0.25">
      <c r="A6" s="15" t="s">
        <v>8375</v>
      </c>
      <c r="B6">
        <f>COUNTIFS(Sheet1!$D$2:$D$4115,"&gt;="&amp;$K6, Sheet1!$D$2:$D$4115,"&lt;="&amp;$L6, Sheet1!$F$2:$F$4115,"="&amp;B$1)</f>
        <v>168</v>
      </c>
      <c r="C6">
        <f>COUNTIFS(Sheet1!$D$2:$D$4115,"&gt;="&amp;$K6, Sheet1!$D$2:$D$4115,"&lt;="&amp;$L6, Sheet1!$F$2:$F$4115,"="&amp;C$1)</f>
        <v>144</v>
      </c>
      <c r="D6">
        <f>COUNTIFS(Sheet1!$D$2:$D$4115,"&gt;="&amp;$K6, Sheet1!$D$2:$D$4115,"&lt;="&amp;$L6, Sheet1!$F$2:$F$4115,"="&amp;D$1)</f>
        <v>40</v>
      </c>
      <c r="E6">
        <f t="shared" si="1"/>
        <v>352</v>
      </c>
      <c r="F6" s="5">
        <f t="shared" si="2"/>
        <v>0.47727272727272729</v>
      </c>
      <c r="G6" s="5">
        <f t="shared" si="0"/>
        <v>0.40909090909090912</v>
      </c>
      <c r="H6" s="5">
        <f t="shared" si="0"/>
        <v>0.11363636363636363</v>
      </c>
      <c r="K6">
        <v>10000</v>
      </c>
      <c r="L6">
        <v>14999</v>
      </c>
    </row>
    <row r="7" spans="1:12" x14ac:dyDescent="0.25">
      <c r="A7" s="15" t="s">
        <v>8376</v>
      </c>
      <c r="B7">
        <f>COUNTIFS(Sheet1!$D$2:$D$4115,"&gt;="&amp;$K7, Sheet1!$D$2:$D$4115,"&lt;="&amp;$L7, Sheet1!$F$2:$F$4115,"="&amp;B$1)</f>
        <v>94</v>
      </c>
      <c r="C7">
        <f>COUNTIFS(Sheet1!$D$2:$D$4115,"&gt;="&amp;$K7, Sheet1!$D$2:$D$4115,"&lt;="&amp;$L7, Sheet1!$F$2:$F$4115,"="&amp;C$1)</f>
        <v>90</v>
      </c>
      <c r="D7">
        <f>COUNTIFS(Sheet1!$D$2:$D$4115,"&gt;="&amp;$K7, Sheet1!$D$2:$D$4115,"&lt;="&amp;$L7, Sheet1!$F$2:$F$4115,"="&amp;D$1)</f>
        <v>17</v>
      </c>
      <c r="E7">
        <f t="shared" si="1"/>
        <v>201</v>
      </c>
      <c r="F7" s="5">
        <f t="shared" si="2"/>
        <v>0.46766169154228854</v>
      </c>
      <c r="G7" s="5">
        <f t="shared" si="0"/>
        <v>0.44776119402985076</v>
      </c>
      <c r="H7" s="5">
        <f t="shared" si="0"/>
        <v>8.45771144278607E-2</v>
      </c>
      <c r="K7">
        <v>15000</v>
      </c>
      <c r="L7">
        <v>19999</v>
      </c>
    </row>
    <row r="8" spans="1:12" x14ac:dyDescent="0.25">
      <c r="A8" s="15" t="s">
        <v>8377</v>
      </c>
      <c r="B8">
        <f>COUNTIFS(Sheet1!$D$2:$D$4115,"&gt;="&amp;$K8, Sheet1!$D$2:$D$4115,"&lt;="&amp;$L8, Sheet1!$F$2:$F$4115,"="&amp;B$1)</f>
        <v>62</v>
      </c>
      <c r="C8">
        <f>COUNTIFS(Sheet1!$D$2:$D$4115,"&gt;="&amp;$K8, Sheet1!$D$2:$D$4115,"&lt;="&amp;$L8, Sheet1!$F$2:$F$4115,"="&amp;C$1)</f>
        <v>72</v>
      </c>
      <c r="D8">
        <f>COUNTIFS(Sheet1!$D$2:$D$4115,"&gt;="&amp;$K8, Sheet1!$D$2:$D$4115,"&lt;="&amp;$L8, Sheet1!$F$2:$F$4115,"="&amp;D$1)</f>
        <v>14</v>
      </c>
      <c r="E8">
        <f t="shared" si="1"/>
        <v>148</v>
      </c>
      <c r="F8" s="5">
        <f t="shared" si="2"/>
        <v>0.41891891891891891</v>
      </c>
      <c r="G8" s="5">
        <f t="shared" si="0"/>
        <v>0.48648648648648651</v>
      </c>
      <c r="H8" s="5">
        <f t="shared" si="0"/>
        <v>9.45945945945946E-2</v>
      </c>
      <c r="K8">
        <v>20000</v>
      </c>
      <c r="L8">
        <v>24999</v>
      </c>
    </row>
    <row r="9" spans="1:12" x14ac:dyDescent="0.25">
      <c r="A9" s="15" t="s">
        <v>8378</v>
      </c>
      <c r="B9">
        <f>COUNTIFS(Sheet1!$D$2:$D$4115,"&gt;="&amp;$K9, Sheet1!$D$2:$D$4115,"&lt;="&amp;$L9, Sheet1!$F$2:$F$4115,"="&amp;B$1)</f>
        <v>55</v>
      </c>
      <c r="C9">
        <f>COUNTIFS(Sheet1!$D$2:$D$4115,"&gt;="&amp;$K9, Sheet1!$D$2:$D$4115,"&lt;="&amp;$L9, Sheet1!$F$2:$F$4115,"="&amp;C$1)</f>
        <v>64</v>
      </c>
      <c r="D9">
        <f>COUNTIFS(Sheet1!$D$2:$D$4115,"&gt;="&amp;$K9, Sheet1!$D$2:$D$4115,"&lt;="&amp;$L9, Sheet1!$F$2:$F$4115,"="&amp;D$1)</f>
        <v>18</v>
      </c>
      <c r="E9">
        <f t="shared" si="1"/>
        <v>137</v>
      </c>
      <c r="F9" s="5">
        <f t="shared" si="2"/>
        <v>0.40145985401459855</v>
      </c>
      <c r="G9" s="5">
        <f t="shared" si="0"/>
        <v>0.46715328467153283</v>
      </c>
      <c r="H9" s="5">
        <f t="shared" si="0"/>
        <v>0.13138686131386862</v>
      </c>
      <c r="K9">
        <v>25000</v>
      </c>
      <c r="L9">
        <v>29999</v>
      </c>
    </row>
    <row r="10" spans="1:12" x14ac:dyDescent="0.25">
      <c r="A10" s="15" t="s">
        <v>8379</v>
      </c>
      <c r="B10">
        <f>COUNTIFS(Sheet1!$D$2:$D$4115,"&gt;="&amp;$K10, Sheet1!$D$2:$D$4115,"&lt;="&amp;$L10, Sheet1!$F$2:$F$4115,"="&amp;B$1)</f>
        <v>32</v>
      </c>
      <c r="C10">
        <f>COUNTIFS(Sheet1!$D$2:$D$4115,"&gt;="&amp;$K10, Sheet1!$D$2:$D$4115,"&lt;="&amp;$L10, Sheet1!$F$2:$F$4115,"="&amp;C$1)</f>
        <v>37</v>
      </c>
      <c r="D10">
        <f>COUNTIFS(Sheet1!$D$2:$D$4115,"&gt;="&amp;$K10, Sheet1!$D$2:$D$4115,"&lt;="&amp;$L10, Sheet1!$F$2:$F$4115,"="&amp;D$1)</f>
        <v>13</v>
      </c>
      <c r="E10">
        <f t="shared" si="1"/>
        <v>82</v>
      </c>
      <c r="F10" s="5">
        <f t="shared" si="2"/>
        <v>0.3902439024390244</v>
      </c>
      <c r="G10" s="5">
        <f t="shared" si="0"/>
        <v>0.45121951219512196</v>
      </c>
      <c r="H10" s="5">
        <f t="shared" si="0"/>
        <v>0.15853658536585366</v>
      </c>
      <c r="K10">
        <v>30000</v>
      </c>
      <c r="L10">
        <v>34999</v>
      </c>
    </row>
    <row r="11" spans="1:12" x14ac:dyDescent="0.25">
      <c r="A11" s="15" t="s">
        <v>8380</v>
      </c>
      <c r="B11">
        <f>COUNTIFS(Sheet1!$D$2:$D$4115,"&gt;="&amp;$K11, Sheet1!$D$2:$D$4115,"&lt;="&amp;$L11, Sheet1!$F$2:$F$4115,"="&amp;B$1)</f>
        <v>26</v>
      </c>
      <c r="C11">
        <f>COUNTIFS(Sheet1!$D$2:$D$4115,"&gt;="&amp;$K11, Sheet1!$D$2:$D$4115,"&lt;="&amp;$L11, Sheet1!$F$2:$F$4115,"="&amp;C$1)</f>
        <v>22</v>
      </c>
      <c r="D11">
        <f>COUNTIFS(Sheet1!$D$2:$D$4115,"&gt;="&amp;$K11, Sheet1!$D$2:$D$4115,"&lt;="&amp;$L11, Sheet1!$F$2:$F$4115,"="&amp;D$1)</f>
        <v>7</v>
      </c>
      <c r="E11">
        <f t="shared" si="1"/>
        <v>55</v>
      </c>
      <c r="F11" s="5">
        <f t="shared" si="2"/>
        <v>0.47272727272727272</v>
      </c>
      <c r="G11" s="5">
        <f t="shared" si="0"/>
        <v>0.4</v>
      </c>
      <c r="H11" s="5">
        <f t="shared" si="0"/>
        <v>0.12727272727272726</v>
      </c>
      <c r="K11">
        <v>35000</v>
      </c>
      <c r="L11">
        <v>39999</v>
      </c>
    </row>
    <row r="12" spans="1:12" x14ac:dyDescent="0.25">
      <c r="A12" s="15" t="s">
        <v>8381</v>
      </c>
      <c r="B12">
        <f>COUNTIFS(Sheet1!$D$2:$D$4115,"&gt;="&amp;$K12, Sheet1!$D$2:$D$4115,"&lt;="&amp;$L12, Sheet1!$F$2:$F$4115,"="&amp;B$1)</f>
        <v>21</v>
      </c>
      <c r="C12">
        <f>COUNTIFS(Sheet1!$D$2:$D$4115,"&gt;="&amp;$K12, Sheet1!$D$2:$D$4115,"&lt;="&amp;$L12, Sheet1!$F$2:$F$4115,"="&amp;C$1)</f>
        <v>16</v>
      </c>
      <c r="D12">
        <f>COUNTIFS(Sheet1!$D$2:$D$4115,"&gt;="&amp;$K12, Sheet1!$D$2:$D$4115,"&lt;="&amp;$L12, Sheet1!$F$2:$F$4115,"="&amp;D$1)</f>
        <v>6</v>
      </c>
      <c r="E12">
        <f t="shared" si="1"/>
        <v>43</v>
      </c>
      <c r="F12" s="5">
        <f t="shared" si="2"/>
        <v>0.48837209302325579</v>
      </c>
      <c r="G12" s="5">
        <f t="shared" si="0"/>
        <v>0.37209302325581395</v>
      </c>
      <c r="H12" s="5">
        <f t="shared" si="0"/>
        <v>0.13953488372093023</v>
      </c>
      <c r="K12">
        <v>40000</v>
      </c>
      <c r="L12">
        <v>44999</v>
      </c>
    </row>
    <row r="13" spans="1:12" x14ac:dyDescent="0.25">
      <c r="A13" s="15" t="s">
        <v>8382</v>
      </c>
      <c r="B13">
        <f>COUNTIFS(Sheet1!$D$2:$D$4115,"&gt;="&amp;$K13, Sheet1!$D$2:$D$4115,"&lt;="&amp;$L13, Sheet1!$F$2:$F$4115,"="&amp;B$1)</f>
        <v>6</v>
      </c>
      <c r="C13">
        <f>COUNTIFS(Sheet1!$D$2:$D$4115,"&gt;="&amp;$K13, Sheet1!$D$2:$D$4115,"&lt;="&amp;$L13, Sheet1!$F$2:$F$4115,"="&amp;C$1)</f>
        <v>11</v>
      </c>
      <c r="D13">
        <f>COUNTIFS(Sheet1!$D$2:$D$4115,"&gt;="&amp;$K13, Sheet1!$D$2:$D$4115,"&lt;="&amp;$L13, Sheet1!$F$2:$F$4115,"="&amp;D$1)</f>
        <v>4</v>
      </c>
      <c r="E13">
        <f t="shared" si="1"/>
        <v>21</v>
      </c>
      <c r="F13" s="5">
        <f t="shared" si="2"/>
        <v>0.2857142857142857</v>
      </c>
      <c r="G13" s="5">
        <f t="shared" si="0"/>
        <v>0.52380952380952384</v>
      </c>
      <c r="H13" s="5">
        <f t="shared" si="0"/>
        <v>0.19047619047619047</v>
      </c>
      <c r="K13">
        <v>45000</v>
      </c>
      <c r="L13">
        <v>49999</v>
      </c>
    </row>
    <row r="14" spans="1:12" x14ac:dyDescent="0.25">
      <c r="A14" s="15" t="s">
        <v>8383</v>
      </c>
      <c r="B14">
        <f>COUNTIFS(Sheet1!$D$2:$D$4115,"&gt;="&amp;$K14,Sheet1!$F$2:$F$4115,"="&amp;B$1)</f>
        <v>86</v>
      </c>
      <c r="C14">
        <f>COUNTIFS(Sheet1!$D$2:$D$4115,"&gt;="&amp;$K14,Sheet1!$F$2:$F$4115,"="&amp;C$1)</f>
        <v>258</v>
      </c>
      <c r="D14">
        <f>COUNTIFS(Sheet1!$D$2:$D$4115,"&gt;="&amp;$K14,Sheet1!$F$2:$F$4115,"="&amp;D$1)</f>
        <v>100</v>
      </c>
      <c r="E14">
        <f t="shared" si="1"/>
        <v>444</v>
      </c>
      <c r="F14" s="5">
        <f t="shared" si="2"/>
        <v>0.19369369369369369</v>
      </c>
      <c r="G14" s="5">
        <f t="shared" si="0"/>
        <v>0.58108108108108103</v>
      </c>
      <c r="H14" s="5">
        <f t="shared" si="0"/>
        <v>0.22522522522522523</v>
      </c>
      <c r="K14">
        <v>50000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295E3-9F22-496F-BDAE-97F4F9FF1EEF}">
  <sheetPr codeName="Sheet4"/>
  <dimension ref="A1:F14"/>
  <sheetViews>
    <sheetView workbookViewId="0">
      <selection activeCell="K23" sqref="K23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515D4-EB11-407B-9AF3-7707AD56002A}">
  <sheetPr codeName="Sheet5"/>
  <dimension ref="A1:E31"/>
  <sheetViews>
    <sheetView workbookViewId="0">
      <selection activeCell="P29" sqref="P29"/>
    </sheetView>
  </sheetViews>
  <sheetFormatPr defaultRowHeight="15" x14ac:dyDescent="0.25"/>
  <cols>
    <col min="1" max="1" width="16.140625" bestFit="1" customWidth="1"/>
    <col min="2" max="2" width="15.5703125" bestFit="1" customWidth="1"/>
    <col min="3" max="3" width="5.85546875" bestFit="1" customWidth="1"/>
    <col min="4" max="4" width="9.5703125" bestFit="1" customWidth="1"/>
    <col min="5" max="6" width="10.7109375" bestFit="1" customWidth="1"/>
  </cols>
  <sheetData>
    <row r="1" spans="1:5" x14ac:dyDescent="0.25">
      <c r="A1" s="9" t="s">
        <v>8223</v>
      </c>
      <c r="B1" t="s">
        <v>8226</v>
      </c>
    </row>
    <row r="2" spans="1:5" x14ac:dyDescent="0.25">
      <c r="A2" s="9" t="s">
        <v>8308</v>
      </c>
      <c r="B2" t="s">
        <v>8323</v>
      </c>
    </row>
    <row r="4" spans="1:5" x14ac:dyDescent="0.25">
      <c r="A4" s="9" t="s">
        <v>8322</v>
      </c>
      <c r="B4" s="9" t="s">
        <v>8321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0" t="s">
        <v>8324</v>
      </c>
      <c r="B6" s="11"/>
      <c r="C6" s="11">
        <v>1</v>
      </c>
      <c r="D6" s="11"/>
      <c r="E6" s="11">
        <v>1</v>
      </c>
    </row>
    <row r="7" spans="1:5" x14ac:dyDescent="0.25">
      <c r="A7" s="10" t="s">
        <v>8337</v>
      </c>
      <c r="B7" s="11"/>
      <c r="C7" s="11">
        <v>2</v>
      </c>
      <c r="D7" s="11"/>
      <c r="E7" s="11">
        <v>2</v>
      </c>
    </row>
    <row r="8" spans="1:5" x14ac:dyDescent="0.25">
      <c r="A8" s="10" t="s">
        <v>8334</v>
      </c>
      <c r="B8" s="11"/>
      <c r="C8" s="11"/>
      <c r="D8" s="11">
        <v>1</v>
      </c>
      <c r="E8" s="11">
        <v>1</v>
      </c>
    </row>
    <row r="9" spans="1:5" x14ac:dyDescent="0.25">
      <c r="A9" s="10" t="s">
        <v>8325</v>
      </c>
      <c r="B9" s="11"/>
      <c r="C9" s="11"/>
      <c r="D9" s="11">
        <v>1</v>
      </c>
      <c r="E9" s="11">
        <v>1</v>
      </c>
    </row>
    <row r="10" spans="1:5" x14ac:dyDescent="0.25">
      <c r="A10" s="10" t="s">
        <v>8326</v>
      </c>
      <c r="B10" s="11"/>
      <c r="C10" s="11">
        <v>5</v>
      </c>
      <c r="D10" s="11"/>
      <c r="E10" s="11">
        <v>5</v>
      </c>
    </row>
    <row r="11" spans="1:5" x14ac:dyDescent="0.25">
      <c r="A11" s="10" t="s">
        <v>8338</v>
      </c>
      <c r="B11" s="11"/>
      <c r="C11" s="11">
        <v>1</v>
      </c>
      <c r="D11" s="11"/>
      <c r="E11" s="11">
        <v>1</v>
      </c>
    </row>
    <row r="12" spans="1:5" x14ac:dyDescent="0.25">
      <c r="A12" s="10" t="s">
        <v>8330</v>
      </c>
      <c r="B12" s="11">
        <v>1</v>
      </c>
      <c r="C12" s="11">
        <v>3</v>
      </c>
      <c r="D12" s="11"/>
      <c r="E12" s="11">
        <v>4</v>
      </c>
    </row>
    <row r="13" spans="1:5" x14ac:dyDescent="0.25">
      <c r="A13" s="10" t="s">
        <v>8341</v>
      </c>
      <c r="B13" s="11"/>
      <c r="C13" s="11"/>
      <c r="D13" s="11">
        <v>1</v>
      </c>
      <c r="E13" s="11">
        <v>1</v>
      </c>
    </row>
    <row r="14" spans="1:5" x14ac:dyDescent="0.25">
      <c r="A14" s="10" t="s">
        <v>8342</v>
      </c>
      <c r="B14" s="11"/>
      <c r="C14" s="11">
        <v>1</v>
      </c>
      <c r="D14" s="11"/>
      <c r="E14" s="11">
        <v>1</v>
      </c>
    </row>
    <row r="15" spans="1:5" x14ac:dyDescent="0.25">
      <c r="A15" s="10" t="s">
        <v>8331</v>
      </c>
      <c r="B15" s="11"/>
      <c r="C15" s="11">
        <v>4</v>
      </c>
      <c r="D15" s="11"/>
      <c r="E15" s="11">
        <v>4</v>
      </c>
    </row>
    <row r="16" spans="1:5" x14ac:dyDescent="0.25">
      <c r="A16" s="10" t="s">
        <v>8346</v>
      </c>
      <c r="B16" s="11">
        <v>2</v>
      </c>
      <c r="C16" s="11">
        <v>1</v>
      </c>
      <c r="D16" s="11">
        <v>1</v>
      </c>
      <c r="E16" s="11">
        <v>4</v>
      </c>
    </row>
    <row r="17" spans="1:5" x14ac:dyDescent="0.25">
      <c r="A17" s="10" t="s">
        <v>8335</v>
      </c>
      <c r="B17" s="11"/>
      <c r="C17" s="11">
        <v>1</v>
      </c>
      <c r="D17" s="11"/>
      <c r="E17" s="11">
        <v>1</v>
      </c>
    </row>
    <row r="18" spans="1:5" x14ac:dyDescent="0.25">
      <c r="A18" s="10" t="s">
        <v>8339</v>
      </c>
      <c r="B18" s="11"/>
      <c r="C18" s="11"/>
      <c r="D18" s="11">
        <v>1</v>
      </c>
      <c r="E18" s="11">
        <v>1</v>
      </c>
    </row>
    <row r="19" spans="1:5" x14ac:dyDescent="0.25">
      <c r="A19" s="10" t="s">
        <v>8336</v>
      </c>
      <c r="B19" s="11"/>
      <c r="C19" s="11">
        <v>2</v>
      </c>
      <c r="D19" s="11">
        <v>2</v>
      </c>
      <c r="E19" s="11">
        <v>4</v>
      </c>
    </row>
    <row r="20" spans="1:5" x14ac:dyDescent="0.25">
      <c r="A20" s="10" t="s">
        <v>8347</v>
      </c>
      <c r="B20" s="11"/>
      <c r="C20" s="11">
        <v>10</v>
      </c>
      <c r="D20" s="11">
        <v>5</v>
      </c>
      <c r="E20" s="11">
        <v>15</v>
      </c>
    </row>
    <row r="21" spans="1:5" x14ac:dyDescent="0.25">
      <c r="A21" s="10" t="s">
        <v>8327</v>
      </c>
      <c r="B21" s="11">
        <v>2</v>
      </c>
      <c r="C21" s="11"/>
      <c r="D21" s="11"/>
      <c r="E21" s="11">
        <v>2</v>
      </c>
    </row>
    <row r="22" spans="1:5" x14ac:dyDescent="0.25">
      <c r="A22" s="10" t="s">
        <v>8328</v>
      </c>
      <c r="B22" s="11"/>
      <c r="C22" s="11"/>
      <c r="D22" s="11">
        <v>1</v>
      </c>
      <c r="E22" s="11">
        <v>1</v>
      </c>
    </row>
    <row r="23" spans="1:5" x14ac:dyDescent="0.25">
      <c r="A23" s="10" t="s">
        <v>8343</v>
      </c>
      <c r="B23" s="11">
        <v>2</v>
      </c>
      <c r="C23" s="11"/>
      <c r="D23" s="11">
        <v>2</v>
      </c>
      <c r="E23" s="11">
        <v>4</v>
      </c>
    </row>
    <row r="24" spans="1:5" x14ac:dyDescent="0.25">
      <c r="A24" s="10" t="s">
        <v>8348</v>
      </c>
      <c r="B24" s="11"/>
      <c r="C24" s="11">
        <v>2</v>
      </c>
      <c r="D24" s="11"/>
      <c r="E24" s="11">
        <v>2</v>
      </c>
    </row>
    <row r="25" spans="1:5" x14ac:dyDescent="0.25">
      <c r="A25" s="10" t="s">
        <v>8332</v>
      </c>
      <c r="B25" s="11"/>
      <c r="C25" s="11"/>
      <c r="D25" s="11">
        <v>2</v>
      </c>
      <c r="E25" s="11">
        <v>2</v>
      </c>
    </row>
    <row r="26" spans="1:5" x14ac:dyDescent="0.25">
      <c r="A26" s="10" t="s">
        <v>8329</v>
      </c>
      <c r="B26" s="11"/>
      <c r="C26" s="11"/>
      <c r="D26" s="11">
        <v>2</v>
      </c>
      <c r="E26" s="11">
        <v>2</v>
      </c>
    </row>
    <row r="27" spans="1:5" x14ac:dyDescent="0.25">
      <c r="A27" s="10" t="s">
        <v>8340</v>
      </c>
      <c r="B27" s="11"/>
      <c r="C27" s="11">
        <v>2</v>
      </c>
      <c r="D27" s="11"/>
      <c r="E27" s="11">
        <v>2</v>
      </c>
    </row>
    <row r="28" spans="1:5" x14ac:dyDescent="0.25">
      <c r="A28" s="10" t="s">
        <v>8333</v>
      </c>
      <c r="B28" s="11"/>
      <c r="C28" s="11">
        <v>3</v>
      </c>
      <c r="D28" s="11"/>
      <c r="E28" s="11">
        <v>3</v>
      </c>
    </row>
    <row r="29" spans="1:5" x14ac:dyDescent="0.25">
      <c r="A29" s="10" t="s">
        <v>8344</v>
      </c>
      <c r="B29" s="11">
        <v>1</v>
      </c>
      <c r="C29" s="11">
        <v>1</v>
      </c>
      <c r="D29" s="11"/>
      <c r="E29" s="11">
        <v>2</v>
      </c>
    </row>
    <row r="30" spans="1:5" x14ac:dyDescent="0.25">
      <c r="A30" s="10" t="s">
        <v>8345</v>
      </c>
      <c r="B30" s="11">
        <v>6</v>
      </c>
      <c r="C30" s="11">
        <v>2</v>
      </c>
      <c r="D30" s="11"/>
      <c r="E30" s="11">
        <v>8</v>
      </c>
    </row>
    <row r="31" spans="1:5" x14ac:dyDescent="0.25">
      <c r="A31" s="10" t="s">
        <v>8320</v>
      </c>
      <c r="B31" s="11">
        <v>14</v>
      </c>
      <c r="C31" s="11">
        <v>41</v>
      </c>
      <c r="D31" s="11">
        <v>19</v>
      </c>
      <c r="E31" s="11">
        <v>74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AB14-3DBF-4FBF-B259-504E3947D198}">
  <sheetPr codeName="Sheet6"/>
  <dimension ref="A2:F19"/>
  <sheetViews>
    <sheetView workbookViewId="0">
      <selection activeCell="A7" sqref="A7:F7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2" spans="1:6" x14ac:dyDescent="0.25">
      <c r="A2" s="9" t="s">
        <v>8308</v>
      </c>
      <c r="B2" t="s">
        <v>8323</v>
      </c>
    </row>
    <row r="3" spans="1:6" x14ac:dyDescent="0.25">
      <c r="A3" s="9" t="s">
        <v>8363</v>
      </c>
      <c r="B3" t="s">
        <v>8323</v>
      </c>
    </row>
    <row r="5" spans="1:6" x14ac:dyDescent="0.25">
      <c r="A5" s="9" t="s">
        <v>8322</v>
      </c>
      <c r="B5" s="9" t="s">
        <v>8321</v>
      </c>
    </row>
    <row r="6" spans="1:6" x14ac:dyDescent="0.25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5">
      <c r="A7" s="14" t="s">
        <v>8357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5">
      <c r="A8" s="14" t="s">
        <v>8358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5">
      <c r="A9" s="14" t="s">
        <v>8359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5">
      <c r="A10" s="14" t="s">
        <v>8360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25">
      <c r="A11" s="14" t="s">
        <v>8351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25">
      <c r="A12" s="14" t="s">
        <v>8361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25">
      <c r="A13" s="14" t="s">
        <v>8352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25">
      <c r="A14" s="14" t="s">
        <v>8353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25">
      <c r="A15" s="14" t="s">
        <v>8354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25">
      <c r="A16" s="14" t="s">
        <v>8355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25">
      <c r="A17" s="14" t="s">
        <v>8356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25">
      <c r="A18" s="14" t="s">
        <v>8362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25">
      <c r="A19" s="14" t="s">
        <v>8320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Sheet6</vt:lpstr>
      <vt:lpstr>Sheet7 (2)</vt:lpstr>
      <vt:lpstr>Sheet1</vt:lpstr>
      <vt:lpstr>Bonus Qx</vt:lpstr>
      <vt:lpstr>Sheet2</vt:lpstr>
      <vt:lpstr>Sheet3</vt:lpstr>
      <vt:lpstr>Sheet5</vt:lpstr>
      <vt:lpstr>BackersCount</vt:lpstr>
      <vt:lpstr>failed</vt:lpstr>
      <vt:lpstr>status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cp:lastPrinted>2020-09-28T20:03:42Z</cp:lastPrinted>
  <dcterms:created xsi:type="dcterms:W3CDTF">2017-04-20T15:17:24Z</dcterms:created>
  <dcterms:modified xsi:type="dcterms:W3CDTF">2020-10-03T20:19:20Z</dcterms:modified>
</cp:coreProperties>
</file>