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firstSheet="1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20" i="1" l="1"/>
  <c r="AI19" i="1"/>
  <c r="AI18" i="1"/>
  <c r="AI17" i="1"/>
  <c r="AI3" i="1"/>
  <c r="AI4" i="1"/>
  <c r="AI5" i="1"/>
  <c r="AI7" i="1"/>
  <c r="AI8" i="1"/>
  <c r="AI9" i="1"/>
  <c r="AI10" i="1"/>
  <c r="AI12" i="1"/>
  <c r="AI13" i="1"/>
  <c r="AI14" i="1"/>
  <c r="AI15" i="1"/>
  <c r="AI2" i="1"/>
  <c r="AM7" i="4"/>
  <c r="AM8" i="4"/>
  <c r="AM9" i="4"/>
  <c r="AM10" i="4"/>
  <c r="AM12" i="4"/>
  <c r="AM13" i="4"/>
  <c r="AM14" i="4"/>
  <c r="AM15" i="4"/>
  <c r="AM17" i="4"/>
  <c r="AM18" i="4"/>
  <c r="AM19" i="4"/>
  <c r="AM20" i="4"/>
  <c r="AM2" i="4"/>
  <c r="AM3" i="4"/>
  <c r="AM4" i="4"/>
  <c r="AM5" i="4"/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AL12" i="4" s="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<sst xmlns="http://schemas.openxmlformats.org/spreadsheetml/2006/main" count="466" uniqueCount="422">
  <si>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</si>
  <si>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</si>
  <si>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</si>
  <si>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</si>
  <si>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</si>
  <si>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</si>
  <si>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</si>
  <si>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</si>
  <si>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</si>
  <si>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</si>
  <si>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</si>
  <si>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</si>
  <si>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</si>
  <si>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</si>
  <si>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</si>
  <si>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</si>
  <si>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</si>
  <si>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</si>
  <si>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</si>
  <si>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</si>
  <si>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</si>
  <si>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</si>
  <si>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</si>
  <si>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</si>
  <si>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</si>
  <si>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</si>
  <si>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</si>
  <si>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</si>
  <si>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</si>
  <si>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</si>
  <si>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</si>
  <si>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</si>
  <si>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</si>
  <si>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</si>
  <si>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</si>
  <si>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</si>
  <si>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</si>
  <si>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</si>
  <si>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</si>
  <si>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</si>
  <si>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</si>
  <si>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</si>
  <si>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</si>
  <si>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</si>
  <si>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</si>
  <si>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</si>
  <si>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</si>
  <si>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Jastrzębie</t>
  </si>
  <si>
    <t>Sosnowiec</t>
  </si>
  <si>
    <t>Widzew</t>
  </si>
  <si>
    <t>Łęczna</t>
  </si>
  <si>
    <t>Resovia</t>
  </si>
  <si>
    <t>1 Demianiuk</t>
  </si>
  <si>
    <t>2019/2020</t>
  </si>
  <si>
    <t>2018/2019</t>
  </si>
  <si>
    <t>2020/2021</t>
  </si>
  <si>
    <t>1 Cholewiak</t>
  </si>
  <si>
    <t>1 Silva</t>
  </si>
  <si>
    <t>1 Arak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</si>
  <si>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</si>
  <si>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</si>
  <si>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</si>
  <si>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</si>
  <si>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</si>
  <si>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</si>
  <si>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</si>
  <si>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</si>
  <si>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</si>
  <si>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</si>
  <si>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Pervan</t>
  </si>
  <si>
    <t>1 Nowak</t>
  </si>
  <si>
    <t>2 Hebel</t>
  </si>
  <si>
    <t>1 Podgórski</t>
  </si>
  <si>
    <t>1 Machała</t>
  </si>
  <si>
    <t>1 Wolsztyński</t>
  </si>
  <si>
    <t>1 Leandro</t>
  </si>
  <si>
    <t>1 Piła</t>
  </si>
  <si>
    <t>1 Ogorzały</t>
  </si>
  <si>
    <t>1 Wasiluk</t>
  </si>
  <si>
    <t>1 Sokół</t>
  </si>
  <si>
    <t>1 Bonecki</t>
  </si>
  <si>
    <t>1 Kowalczyk</t>
  </si>
  <si>
    <t>2 Kargulewicz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</si>
  <si>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</si>
  <si>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</si>
  <si>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</si>
  <si>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</si>
  <si>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</si>
  <si>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</si>
  <si>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</si>
  <si>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</si>
  <si>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</si>
  <si>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</si>
  <si>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</si>
  <si>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</si>
  <si>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</si>
  <si>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</si>
  <si>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</si>
  <si>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</si>
  <si>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</si>
  <si>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</si>
  <si>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</si>
  <si>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</si>
  <si>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</si>
  <si>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</si>
  <si>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</si>
  <si>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</si>
  <si>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</si>
  <si>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</si>
  <si>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</si>
  <si>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</si>
  <si>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</si>
  <si>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</si>
  <si>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Żukow</t>
  </si>
  <si>
    <t>1 Błaszczykowski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</si>
  <si>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</si>
  <si>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</si>
  <si>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</si>
  <si>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</si>
  <si>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</si>
  <si>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</si>
  <si>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</si>
  <si>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</si>
  <si>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</si>
  <si>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</si>
  <si>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</si>
  <si>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</si>
  <si>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</si>
  <si>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</si>
  <si>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</si>
  <si>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</si>
  <si>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</si>
  <si>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</si>
  <si>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</si>
  <si>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</si>
  <si>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</si>
  <si>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</si>
  <si>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</si>
  <si>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</si>
  <si>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</si>
  <si>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</si>
  <si>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</si>
  <si>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</si>
  <si>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</si>
  <si>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</si>
  <si>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</si>
  <si>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</si>
  <si>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</si>
  <si>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</si>
  <si>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</si>
  <si>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</si>
  <si>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</si>
  <si>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</si>
  <si>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</si>
  <si>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</si>
  <si>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</si>
  <si>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</si>
  <si>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</si>
  <si>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</si>
  <si>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</si>
  <si>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</si>
  <si>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</si>
  <si>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</si>
  <si>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</si>
  <si>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</si>
  <si>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</si>
  <si>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</si>
  <si>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</si>
  <si>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</si>
  <si>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</si>
  <si>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</si>
  <si>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</si>
  <si>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</si>
  <si>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</si>
  <si>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</si>
  <si>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</si>
  <si>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</si>
  <si>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</si>
  <si>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</si>
  <si>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</si>
  <si>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</si>
  <si>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</si>
  <si>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</si>
  <si>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</si>
  <si>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</si>
  <si>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</si>
  <si>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</si>
  <si>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</si>
  <si>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</si>
  <si>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</si>
  <si>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</si>
  <si>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</si>
  <si>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</si>
  <si>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</si>
  <si>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</si>
  <si>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</si>
  <si>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</si>
  <si>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</si>
  <si>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</si>
  <si>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</si>
  <si>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</si>
  <si>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</si>
  <si>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</si>
  <si>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</si>
  <si>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</si>
  <si>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</si>
  <si>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</si>
  <si>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</si>
  <si>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</si>
  <si>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</si>
  <si>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</si>
  <si>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</si>
  <si>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</si>
  <si>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</si>
  <si>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</si>
  <si>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</si>
  <si>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</si>
  <si>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</si>
  <si>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</si>
  <si>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</si>
  <si>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</si>
  <si>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</si>
  <si>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</si>
  <si>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</si>
  <si>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</si>
  <si>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</si>
  <si>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</si>
  <si>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</si>
  <si>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</si>
  <si>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</si>
  <si>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</si>
  <si>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</si>
  <si>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</si>
  <si>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</si>
  <si>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</si>
  <si>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</si>
  <si>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</si>
  <si>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</si>
  <si>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</si>
  <si>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</si>
  <si>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</si>
  <si>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</si>
  <si>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</si>
  <si>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</si>
  <si>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</si>
  <si>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</si>
  <si>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</si>
  <si>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</si>
  <si>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</si>
  <si>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</si>
  <si>
    <t>Katowice</t>
  </si>
  <si>
    <t>Polkowice</t>
  </si>
  <si>
    <t>Skra</t>
  </si>
  <si>
    <t>Podbeskidzie</t>
  </si>
  <si>
    <t>1 Moreno</t>
  </si>
  <si>
    <t>1 Szymusik</t>
  </si>
  <si>
    <t>1 Szarek</t>
  </si>
  <si>
    <t>1 Dobrotka</t>
  </si>
  <si>
    <t>1 Łabojko</t>
  </si>
  <si>
    <t>1 Siemaszko</t>
  </si>
  <si>
    <t>1 Witkowski</t>
  </si>
  <si>
    <t>2 Antonik</t>
  </si>
  <si>
    <t>1 Krasa</t>
  </si>
  <si>
    <t>1 Tomczyk</t>
  </si>
  <si>
    <t>1 Boguski</t>
  </si>
  <si>
    <t>1 Hladik</t>
  </si>
  <si>
    <t>1 Reiman</t>
  </si>
  <si>
    <t>1 Hilbrycht</t>
  </si>
  <si>
    <t>1 Kuczałek</t>
  </si>
  <si>
    <t>1 Danch</t>
  </si>
  <si>
    <t>1 Turzyniecki</t>
  </si>
  <si>
    <t>1 Troć</t>
  </si>
  <si>
    <t>1 Kozina</t>
  </si>
  <si>
    <t>1 Łukowski</t>
  </si>
  <si>
    <t>1 Ciechanowski</t>
  </si>
  <si>
    <t>1 Wójcik</t>
  </si>
  <si>
    <t>1 Pirulo</t>
  </si>
  <si>
    <t>1 Trąbka</t>
  </si>
  <si>
    <t>2 Janczukowicz</t>
  </si>
  <si>
    <t>1 Baranowicz</t>
  </si>
  <si>
    <t>1 Szwedzik</t>
  </si>
  <si>
    <t>1 Kozłowski</t>
  </si>
  <si>
    <t>1 Szymczak</t>
  </si>
  <si>
    <t>1 Jaroszek</t>
  </si>
  <si>
    <t>1 Bojdys</t>
  </si>
  <si>
    <t>1 Zejdler</t>
  </si>
  <si>
    <t>1 Karasek</t>
  </si>
  <si>
    <t>1 Włodarczyk</t>
  </si>
  <si>
    <t>1 Małkowski</t>
  </si>
  <si>
    <t>1 Wawszczyk</t>
  </si>
  <si>
    <t>1 Błanik</t>
  </si>
  <si>
    <t>1 Wolny</t>
  </si>
  <si>
    <t>-2 Boczek</t>
  </si>
  <si>
    <t>2 Wróbel</t>
  </si>
  <si>
    <t>1 Stanek</t>
  </si>
  <si>
    <t>1 Dominguez</t>
  </si>
  <si>
    <t>1 Wolski</t>
  </si>
  <si>
    <t>3 Frączczak</t>
  </si>
  <si>
    <t>1 Słodowy</t>
  </si>
  <si>
    <t>Hubert Adamczyk</t>
  </si>
  <si>
    <t>Sebastian Milewski</t>
  </si>
  <si>
    <t>Martin Dobrotka</t>
  </si>
  <si>
    <t>Nestor Gordillo</t>
  </si>
  <si>
    <t>Karol Dybowski</t>
  </si>
  <si>
    <t>Adam Banasiak</t>
  </si>
  <si>
    <t>Adrian Balboa</t>
  </si>
  <si>
    <t>Konrad Handzlik</t>
  </si>
  <si>
    <t>Dawid Kudła</t>
  </si>
  <si>
    <t>Filip Szymczak</t>
  </si>
  <si>
    <t>Gracjan Jaroch</t>
  </si>
  <si>
    <t>Tomas Malec</t>
  </si>
  <si>
    <t>Marcin Biernat</t>
  </si>
  <si>
    <t>Maciej Pałaszewski</t>
  </si>
  <si>
    <t>Adrian Purzycki</t>
  </si>
  <si>
    <t>Maciej Bortniczuk</t>
  </si>
  <si>
    <t>Adrian Danek</t>
  </si>
  <si>
    <t>Konrad Forenc</t>
  </si>
  <si>
    <t>Adam Frączczak</t>
  </si>
  <si>
    <t>Michał Koj</t>
  </si>
  <si>
    <t>Piotr Malarczyk</t>
  </si>
  <si>
    <t>Łukasz Sierpina</t>
  </si>
  <si>
    <t>Stipe Jurić</t>
  </si>
  <si>
    <t>Marek Kozioł</t>
  </si>
  <si>
    <t>Ricardo Guima</t>
  </si>
  <si>
    <t>Nacho Monsalve</t>
  </si>
  <si>
    <t>Javi Moreno</t>
  </si>
  <si>
    <t>Bartosz Szeliga</t>
  </si>
  <si>
    <t>Jon Aurtenetxe</t>
  </si>
  <si>
    <t>Jurich Carolina</t>
  </si>
  <si>
    <t>Maxime Dominguez</t>
  </si>
  <si>
    <t>Mateusz Spychała</t>
  </si>
  <si>
    <t>Kacper Gach</t>
  </si>
  <si>
    <t>Daniel Mikołajewski</t>
  </si>
  <si>
    <t>Costa Nhamoinesu</t>
  </si>
  <si>
    <t>Julio Rodriguez</t>
  </si>
  <si>
    <t>Joan Roman</t>
  </si>
  <si>
    <t>Szymon Stasik</t>
  </si>
  <si>
    <t>Mateusz Wypych</t>
  </si>
  <si>
    <t>Grzegorz Aftyka</t>
  </si>
  <si>
    <t>Diego Bardanca</t>
  </si>
  <si>
    <t>Rafał Boguski</t>
  </si>
  <si>
    <t>Emile Thiakane</t>
  </si>
  <si>
    <t>Lucjan Klisiewicz</t>
  </si>
  <si>
    <t>Bartłomiej Eizenchart</t>
  </si>
  <si>
    <t>Bojan Gvozdenović</t>
  </si>
  <si>
    <t>Damian Hilbrycht</t>
  </si>
  <si>
    <t>Aleksander Komor</t>
  </si>
  <si>
    <t>Marek Mróz</t>
  </si>
  <si>
    <t>Branislav Pindroch</t>
  </si>
  <si>
    <t>Sebastian Strózik</t>
  </si>
  <si>
    <t>Swetoslaw Dikow</t>
  </si>
  <si>
    <t>Maissa Fall</t>
  </si>
  <si>
    <t>Robert Janicki</t>
  </si>
  <si>
    <t>Rafał Kobryń</t>
  </si>
  <si>
    <t>Sebastian Rudol</t>
  </si>
  <si>
    <t>Kamil Słaby</t>
  </si>
  <si>
    <t>Jakub Wawszczyk</t>
  </si>
  <si>
    <t>Mikołaj Kwietniewski</t>
  </si>
  <si>
    <t>Maciej Mas</t>
  </si>
  <si>
    <t>Marcin Stromecki</t>
  </si>
  <si>
    <t>Merveille Fudndambu</t>
  </si>
  <si>
    <t>Szymon Lewicki</t>
  </si>
  <si>
    <t>Łukasz Moneta</t>
  </si>
  <si>
    <t>Wojciech Reiman</t>
  </si>
  <si>
    <t>Damian Ciechanowski</t>
  </si>
  <si>
    <t>Karol Danielak</t>
  </si>
  <si>
    <t>Tomasz Dejewski</t>
  </si>
  <si>
    <t>Juliusz Letniowski</t>
  </si>
  <si>
    <t>Abdul Aziz Tetteh</t>
  </si>
  <si>
    <t>Paweł Zieliński</t>
  </si>
  <si>
    <t>Alex Tanque</t>
  </si>
  <si>
    <t>Maksymilian Banaszewski</t>
  </si>
  <si>
    <t>Patryk Bryła</t>
  </si>
  <si>
    <t>Vedran Dalić</t>
  </si>
  <si>
    <t>Marin Galić</t>
  </si>
  <si>
    <t>Dominik Jończy</t>
  </si>
  <si>
    <t>Damian Pawłowski</t>
  </si>
  <si>
    <t>Wojciech Szumilas</t>
  </si>
  <si>
    <t>1 Dziąbek</t>
  </si>
  <si>
    <t>1 Heijden</t>
  </si>
  <si>
    <t>2 Sobków</t>
  </si>
  <si>
    <t>2 Moneta</t>
  </si>
  <si>
    <t>1 Zych</t>
  </si>
  <si>
    <t>1 Magdziak</t>
  </si>
  <si>
    <t>1 Wróbel</t>
  </si>
  <si>
    <t>1 Klimczak</t>
  </si>
  <si>
    <t>1 Guima</t>
  </si>
  <si>
    <t>2 Jurić</t>
  </si>
  <si>
    <t>3 Żebrowski</t>
  </si>
  <si>
    <t>4 Vinicius</t>
  </si>
  <si>
    <t>1 Aleman</t>
  </si>
  <si>
    <t>1 Banaszewski</t>
  </si>
  <si>
    <t>2 Szumilas</t>
  </si>
  <si>
    <t>2 Tanque</t>
  </si>
  <si>
    <t>5 Sobczak</t>
  </si>
  <si>
    <t>3 Malec</t>
  </si>
  <si>
    <t>2 Steblecki</t>
  </si>
  <si>
    <t>1 Nedić</t>
  </si>
  <si>
    <t>2 Staniucha</t>
  </si>
  <si>
    <t>1 Rumin</t>
  </si>
  <si>
    <t>1 Balboa</t>
  </si>
  <si>
    <t>1 Holik</t>
  </si>
  <si>
    <t>1 Niedbała</t>
  </si>
  <si>
    <t>1 Kwietniewski</t>
  </si>
  <si>
    <t>2 Straus</t>
  </si>
  <si>
    <t>1 Danielak</t>
  </si>
  <si>
    <t>1 Guzdek</t>
  </si>
  <si>
    <t>1 Soljić</t>
  </si>
  <si>
    <t>1 Komor</t>
  </si>
  <si>
    <t>1 Twardowski</t>
  </si>
  <si>
    <t>2 Strózik</t>
  </si>
  <si>
    <t>2 Szymczak</t>
  </si>
  <si>
    <t>2 Sanocki</t>
  </si>
  <si>
    <t>2 Drzazga</t>
  </si>
  <si>
    <t>1 Garuch</t>
  </si>
  <si>
    <t>5 Biliński</t>
  </si>
  <si>
    <t>1 Wełniak</t>
  </si>
  <si>
    <t>2 Gach</t>
  </si>
  <si>
    <t>2 D.Wojtyra</t>
  </si>
  <si>
    <t>Cezary Sauczek</t>
  </si>
  <si>
    <t>Mateusz Marzec</t>
  </si>
  <si>
    <t>/mecz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</si>
</sst>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  <xf numFmtId="49" fontId="0" fillId="3" borderId="0" xfId="0" applyNumberFormat="1" applyFill="1" applyBorder="1"/>
    <xf numFmtId="0" fontId="0" fillId="0" borderId="0" xfId="0" applyFill="1"/>
    <xf numFmtId="0" fontId="0" fillId="3" borderId="0" xfId="0" applyFill="1" applyBorder="1"/>
    <xf numFmtId="49" fontId="0" fillId="3" borderId="21" xfId="0" applyNumberFormat="1" applyFill="1" applyBorder="1"/>
    <xf numFmtId="49" fontId="0" fillId="3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H3" zoomScale="85" zoomScaleNormal="85" workbookViewId="0">
      <selection activeCell="A24" sqref="A24:S33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50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5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6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2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7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68">
        <v>14</v>
      </c>
      <c r="P5" s="70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3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69">
        <v>8</v>
      </c>
      <c r="P6" s="71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155</v>
      </c>
      <c r="C10" s="29" t="s">
        <v>67</v>
      </c>
      <c r="D10" s="29" t="s">
        <v>121</v>
      </c>
      <c r="E10" s="29" t="s">
        <v>134</v>
      </c>
      <c r="F10" s="29" t="s">
        <v>162</v>
      </c>
      <c r="G10" s="29" t="s">
        <v>172</v>
      </c>
      <c r="I10" s="29" t="s">
        <v>153</v>
      </c>
      <c r="J10" s="29" t="s">
        <v>106</v>
      </c>
      <c r="K10" s="29" t="s">
        <v>154</v>
      </c>
      <c r="L10" s="29" t="s">
        <v>119</v>
      </c>
      <c r="M10" s="29" t="s">
        <v>165</v>
      </c>
      <c r="N10" s="29" t="s">
        <v>149</v>
      </c>
      <c r="O10" s="29" t="s">
        <v>168</v>
      </c>
      <c r="P10" t="s">
        <v>98</v>
      </c>
      <c r="Q10" s="29" t="s">
        <v>130</v>
      </c>
      <c r="R10" s="29" t="s">
        <v>147</v>
      </c>
      <c r="S10" s="30" t="s">
        <v>135</v>
      </c>
    </row>
    <row r="11" spans="1:19" x14ac:dyDescent="0.3">
      <c r="A11" s="31"/>
      <c r="B11" s="32" t="s">
        <v>157</v>
      </c>
      <c r="C11" s="32" t="s">
        <v>142</v>
      </c>
      <c r="D11" s="34" t="s">
        <v>87</v>
      </c>
      <c r="E11" s="32" t="s">
        <v>90</v>
      </c>
      <c r="F11" s="32" t="s">
        <v>163</v>
      </c>
      <c r="G11" s="32" t="s">
        <v>173</v>
      </c>
      <c r="I11" s="32" t="s">
        <v>125</v>
      </c>
      <c r="J11" s="32" t="s">
        <v>86</v>
      </c>
      <c r="K11" s="32" t="s">
        <v>57</v>
      </c>
      <c r="L11" s="32" t="s">
        <v>103</v>
      </c>
      <c r="M11" s="32" t="s">
        <v>83</v>
      </c>
      <c r="N11" s="32" t="s">
        <v>150</v>
      </c>
      <c r="O11" s="32" t="s">
        <v>59</v>
      </c>
      <c r="P11" t="s">
        <v>101</v>
      </c>
      <c r="Q11" s="32" t="s">
        <v>32</v>
      </c>
      <c r="R11" s="32" t="s">
        <v>65</v>
      </c>
      <c r="S11" s="33" t="s">
        <v>97</v>
      </c>
    </row>
    <row r="12" spans="1:19" x14ac:dyDescent="0.3">
      <c r="A12" s="31"/>
      <c r="B12" s="32" t="s">
        <v>160</v>
      </c>
      <c r="C12" s="32" t="s">
        <v>143</v>
      </c>
      <c r="D12" s="32" t="s">
        <v>109</v>
      </c>
      <c r="E12" s="32" t="s">
        <v>91</v>
      </c>
      <c r="F12" s="32" t="s">
        <v>164</v>
      </c>
      <c r="G12" s="32" t="s">
        <v>167</v>
      </c>
      <c r="I12" s="32" t="s">
        <v>124</v>
      </c>
      <c r="J12" s="32" t="s">
        <v>105</v>
      </c>
      <c r="K12" s="32" t="s">
        <v>132</v>
      </c>
      <c r="L12" s="32" t="s">
        <v>79</v>
      </c>
      <c r="M12" s="34" t="s">
        <v>85</v>
      </c>
      <c r="N12" s="32" t="s">
        <v>107</v>
      </c>
      <c r="O12" s="32" t="s">
        <v>151</v>
      </c>
      <c r="P12" t="s">
        <v>99</v>
      </c>
      <c r="Q12" s="32" t="s">
        <v>64</v>
      </c>
      <c r="R12" s="32" t="s">
        <v>146</v>
      </c>
      <c r="S12" s="33" t="s">
        <v>115</v>
      </c>
    </row>
    <row r="13" spans="1:19" x14ac:dyDescent="0.3">
      <c r="A13" s="35"/>
      <c r="B13" s="32" t="s">
        <v>156</v>
      </c>
      <c r="C13" s="32" t="s">
        <v>70</v>
      </c>
      <c r="D13" s="34" t="s">
        <v>96</v>
      </c>
      <c r="E13" s="32" t="s">
        <v>63</v>
      </c>
      <c r="F13" s="34" t="s">
        <v>88</v>
      </c>
      <c r="G13" s="34" t="s">
        <v>136</v>
      </c>
      <c r="I13" s="32" t="s">
        <v>92</v>
      </c>
      <c r="J13" s="32" t="s">
        <v>33</v>
      </c>
      <c r="K13" s="32" t="s">
        <v>81</v>
      </c>
      <c r="L13" s="34" t="s">
        <v>108</v>
      </c>
      <c r="M13" s="32" t="s">
        <v>102</v>
      </c>
      <c r="N13" s="32" t="s">
        <v>62</v>
      </c>
      <c r="O13" s="32" t="s">
        <v>95</v>
      </c>
      <c r="P13" t="s">
        <v>129</v>
      </c>
      <c r="Q13" s="32"/>
      <c r="R13" s="32" t="s">
        <v>113</v>
      </c>
      <c r="S13" s="33"/>
    </row>
    <row r="14" spans="1:19" x14ac:dyDescent="0.3">
      <c r="A14" s="31"/>
      <c r="B14" s="32" t="s">
        <v>122</v>
      </c>
      <c r="C14" s="32" t="s">
        <v>117</v>
      </c>
      <c r="D14" s="32" t="s">
        <v>29</v>
      </c>
      <c r="E14" s="32" t="s">
        <v>112</v>
      </c>
      <c r="F14" s="32" t="s">
        <v>118</v>
      </c>
      <c r="G14" s="32" t="s">
        <v>174</v>
      </c>
      <c r="I14" s="32" t="s">
        <v>152</v>
      </c>
      <c r="J14" s="32" t="s">
        <v>33</v>
      </c>
      <c r="K14" s="32" t="s">
        <v>131</v>
      </c>
      <c r="L14" s="32" t="s">
        <v>120</v>
      </c>
      <c r="M14" s="32" t="s">
        <v>166</v>
      </c>
      <c r="N14" s="32" t="s">
        <v>140</v>
      </c>
      <c r="O14" s="32" t="s">
        <v>169</v>
      </c>
      <c r="P14" t="s">
        <v>128</v>
      </c>
      <c r="Q14" s="32"/>
      <c r="R14" s="32" t="s">
        <v>148</v>
      </c>
      <c r="S14" s="33"/>
    </row>
    <row r="15" spans="1:19" x14ac:dyDescent="0.3">
      <c r="A15" s="31"/>
      <c r="B15" s="32" t="s">
        <v>77</v>
      </c>
      <c r="C15" s="32" t="s">
        <v>116</v>
      </c>
      <c r="D15" s="32"/>
      <c r="E15" s="32" t="s">
        <v>111</v>
      </c>
      <c r="F15" s="32" t="s">
        <v>161</v>
      </c>
      <c r="G15" s="32" t="s">
        <v>137</v>
      </c>
      <c r="I15" s="32"/>
      <c r="J15" s="32"/>
      <c r="K15" s="32" t="s">
        <v>66</v>
      </c>
      <c r="L15" s="32" t="s">
        <v>104</v>
      </c>
      <c r="M15" s="32" t="s">
        <v>123</v>
      </c>
      <c r="N15" s="32" t="s">
        <v>60</v>
      </c>
      <c r="O15" s="32" t="s">
        <v>30</v>
      </c>
      <c r="P15" t="s">
        <v>94</v>
      </c>
      <c r="Q15" s="32"/>
      <c r="R15" s="32" t="s">
        <v>114</v>
      </c>
      <c r="S15" s="33"/>
    </row>
    <row r="16" spans="1:19" x14ac:dyDescent="0.3">
      <c r="A16" s="31"/>
      <c r="B16" s="34" t="s">
        <v>159</v>
      </c>
      <c r="C16" s="32" t="s">
        <v>127</v>
      </c>
      <c r="D16" s="32"/>
      <c r="E16" s="32" t="s">
        <v>133</v>
      </c>
      <c r="F16" s="32" t="s">
        <v>138</v>
      </c>
      <c r="G16" s="34"/>
      <c r="I16" s="32"/>
      <c r="J16" s="32"/>
      <c r="K16" s="32"/>
      <c r="L16" s="32" t="s">
        <v>89</v>
      </c>
      <c r="M16" s="32" t="s">
        <v>61</v>
      </c>
      <c r="N16" s="32" t="s">
        <v>141</v>
      </c>
      <c r="O16" s="32" t="s">
        <v>144</v>
      </c>
      <c r="P16" t="s">
        <v>93</v>
      </c>
      <c r="Q16" s="32"/>
      <c r="S16" s="33"/>
    </row>
    <row r="17" spans="1:19" x14ac:dyDescent="0.3">
      <c r="A17" s="31"/>
      <c r="B17" s="32" t="s">
        <v>158</v>
      </c>
      <c r="C17" s="32" t="s">
        <v>126</v>
      </c>
      <c r="D17" s="36"/>
      <c r="E17" s="32"/>
      <c r="F17" s="34" t="s">
        <v>68</v>
      </c>
      <c r="G17" s="32"/>
      <c r="I17" s="36"/>
      <c r="J17" s="34"/>
      <c r="K17" s="36"/>
      <c r="L17" s="32" t="s">
        <v>75</v>
      </c>
      <c r="M17" s="32" t="s">
        <v>84</v>
      </c>
      <c r="N17" s="34" t="s">
        <v>139</v>
      </c>
      <c r="O17" s="32" t="s">
        <v>34</v>
      </c>
      <c r="P17" t="s">
        <v>80</v>
      </c>
      <c r="Q17" s="36"/>
      <c r="R17" s="32"/>
      <c r="S17" s="37"/>
    </row>
    <row r="18" spans="1:19" x14ac:dyDescent="0.3">
      <c r="A18" s="31"/>
      <c r="B18" s="32" t="s">
        <v>110</v>
      </c>
      <c r="C18" s="32" t="s">
        <v>56</v>
      </c>
      <c r="D18" s="32"/>
      <c r="E18" s="36"/>
      <c r="F18" s="34"/>
      <c r="G18" s="34"/>
      <c r="I18" s="32"/>
      <c r="J18" s="34"/>
      <c r="K18" s="32"/>
      <c r="L18" s="32"/>
      <c r="M18" s="32" t="s">
        <v>58</v>
      </c>
      <c r="N18" s="32"/>
      <c r="O18" s="32" t="s">
        <v>170</v>
      </c>
      <c r="P18" t="s">
        <v>100</v>
      </c>
      <c r="Q18" s="32"/>
      <c r="R18" s="32"/>
      <c r="S18" s="33"/>
    </row>
    <row r="19" spans="1:19" x14ac:dyDescent="0.3">
      <c r="A19" s="35"/>
      <c r="B19" s="34" t="s">
        <v>145</v>
      </c>
      <c r="C19" s="36"/>
      <c r="D19" s="34"/>
      <c r="E19" s="32"/>
      <c r="F19" s="32"/>
      <c r="G19" s="32"/>
      <c r="I19" s="32"/>
      <c r="J19" s="34"/>
      <c r="K19" s="32"/>
      <c r="L19" s="34"/>
      <c r="N19" s="32"/>
      <c r="O19" s="34" t="s">
        <v>171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181</v>
      </c>
      <c r="C24" t="s">
        <v>189</v>
      </c>
      <c r="D24" s="32" t="s">
        <v>194</v>
      </c>
      <c r="E24" s="29" t="s">
        <v>198</v>
      </c>
      <c r="F24" s="29" t="s">
        <v>202</v>
      </c>
      <c r="G24" s="29" t="s">
        <v>205</v>
      </c>
      <c r="H24" t="s">
        <v>186</v>
      </c>
      <c r="I24" s="29" t="s">
        <v>213</v>
      </c>
      <c r="J24" s="29" t="s">
        <v>244</v>
      </c>
      <c r="K24" s="29" t="s">
        <v>217</v>
      </c>
      <c r="L24" s="29" t="s">
        <v>219</v>
      </c>
      <c r="M24" s="29" t="s">
        <v>222</v>
      </c>
      <c r="N24" s="29" t="s">
        <v>211</v>
      </c>
      <c r="O24" s="29" t="s">
        <v>227</v>
      </c>
      <c r="P24" t="s">
        <v>175</v>
      </c>
      <c r="Q24" s="29" t="s">
        <v>233</v>
      </c>
      <c r="R24" s="29" t="s">
        <v>237</v>
      </c>
      <c r="S24" s="30" t="s">
        <v>247</v>
      </c>
    </row>
    <row r="25" spans="1:19" x14ac:dyDescent="0.3">
      <c r="A25" s="35"/>
      <c r="B25" s="32" t="s">
        <v>182</v>
      </c>
      <c r="C25" t="s">
        <v>190</v>
      </c>
      <c r="D25" s="36" t="s">
        <v>195</v>
      </c>
      <c r="E25" s="32" t="s">
        <v>199</v>
      </c>
      <c r="F25" s="32" t="s">
        <v>203</v>
      </c>
      <c r="G25" s="32" t="s">
        <v>206</v>
      </c>
      <c r="H25" t="s">
        <v>187</v>
      </c>
      <c r="I25" s="32" t="s">
        <v>214</v>
      </c>
      <c r="J25" s="32" t="s">
        <v>246</v>
      </c>
      <c r="K25" s="32" t="s">
        <v>218</v>
      </c>
      <c r="L25" s="32" t="s">
        <v>220</v>
      </c>
      <c r="M25" s="32" t="s">
        <v>223</v>
      </c>
      <c r="N25" s="32" t="s">
        <v>212</v>
      </c>
      <c r="O25" s="32" t="s">
        <v>228</v>
      </c>
      <c r="P25" t="s">
        <v>176</v>
      </c>
      <c r="Q25" s="32" t="s">
        <v>234</v>
      </c>
      <c r="R25" s="32" t="s">
        <v>238</v>
      </c>
      <c r="S25" s="33" t="s">
        <v>248</v>
      </c>
    </row>
    <row r="26" spans="1:19" x14ac:dyDescent="0.3">
      <c r="A26" s="35"/>
      <c r="B26" s="32" t="s">
        <v>183</v>
      </c>
      <c r="C26" s="32" t="s">
        <v>191</v>
      </c>
      <c r="D26" s="32" t="s">
        <v>196</v>
      </c>
      <c r="E26" s="34" t="s">
        <v>200</v>
      </c>
      <c r="F26" s="32" t="s">
        <v>204</v>
      </c>
      <c r="G26" s="32" t="s">
        <v>207</v>
      </c>
      <c r="H26" t="s">
        <v>188</v>
      </c>
      <c r="I26" s="32" t="s">
        <v>215</v>
      </c>
      <c r="J26" s="32" t="s">
        <v>245</v>
      </c>
      <c r="K26" s="32"/>
      <c r="L26" s="32" t="s">
        <v>221</v>
      </c>
      <c r="M26" s="32" t="s">
        <v>224</v>
      </c>
      <c r="N26" s="32"/>
      <c r="O26" s="32" t="s">
        <v>229</v>
      </c>
      <c r="P26" t="s">
        <v>177</v>
      </c>
      <c r="Q26" s="32" t="s">
        <v>235</v>
      </c>
      <c r="R26" s="32" t="s">
        <v>239</v>
      </c>
      <c r="S26" s="33"/>
    </row>
    <row r="27" spans="1:19" x14ac:dyDescent="0.3">
      <c r="A27" s="31"/>
      <c r="B27" s="32" t="s">
        <v>184</v>
      </c>
      <c r="C27" s="32" t="s">
        <v>192</v>
      </c>
      <c r="D27" s="32" t="s">
        <v>197</v>
      </c>
      <c r="E27" s="32" t="s">
        <v>201</v>
      </c>
      <c r="F27" s="32"/>
      <c r="G27" s="32" t="s">
        <v>208</v>
      </c>
      <c r="I27" s="32" t="s">
        <v>216</v>
      </c>
      <c r="J27" s="34"/>
      <c r="K27" s="32"/>
      <c r="L27" s="32"/>
      <c r="M27" s="32" t="s">
        <v>225</v>
      </c>
      <c r="N27" s="32"/>
      <c r="O27" s="32" t="s">
        <v>230</v>
      </c>
      <c r="P27" t="s">
        <v>178</v>
      </c>
      <c r="Q27" s="32" t="s">
        <v>236</v>
      </c>
      <c r="R27" t="s">
        <v>240</v>
      </c>
      <c r="S27" s="33"/>
    </row>
    <row r="28" spans="1:19" x14ac:dyDescent="0.3">
      <c r="A28" s="31"/>
      <c r="B28" s="32" t="s">
        <v>185</v>
      </c>
      <c r="C28" s="32" t="s">
        <v>193</v>
      </c>
      <c r="D28" s="36"/>
      <c r="E28" s="32"/>
      <c r="F28" s="32"/>
      <c r="G28" s="32" t="s">
        <v>209</v>
      </c>
      <c r="I28" s="32"/>
      <c r="J28" s="32"/>
      <c r="K28" s="32"/>
      <c r="L28" s="32"/>
      <c r="M28" s="32" t="s">
        <v>226</v>
      </c>
      <c r="N28" s="32"/>
      <c r="O28" s="34" t="s">
        <v>231</v>
      </c>
      <c r="P28" t="s">
        <v>179</v>
      </c>
      <c r="Q28" s="32"/>
      <c r="R28" s="32" t="s">
        <v>241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210</v>
      </c>
      <c r="I29" s="32"/>
      <c r="J29" s="32"/>
      <c r="K29" s="32"/>
      <c r="L29" s="32"/>
      <c r="M29" s="32"/>
      <c r="N29" s="32"/>
      <c r="O29" s="32" t="s">
        <v>232</v>
      </c>
      <c r="P29" t="s">
        <v>180</v>
      </c>
      <c r="Q29" s="32"/>
      <c r="R29" s="32" t="s">
        <v>242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243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A7" zoomScaleNormal="100" workbookViewId="0">
      <selection activeCell="P13" sqref="P13"/>
    </sheetView>
  </sheetViews>
  <sheetFormatPr defaultRowHeight="14.4" x14ac:dyDescent="0.3"/>
  <cols>
    <col min="1" max="1" width="12.77734375" bestFit="1" customWidth="1"/>
    <col min="2" max="2" width="16.44140625" bestFit="1" customWidth="1"/>
    <col min="3" max="3" width="15.5546875" bestFit="1" customWidth="1"/>
    <col min="4" max="4" width="14.77734375" bestFit="1" customWidth="1"/>
    <col min="5" max="5" width="17.33203125" bestFit="1" customWidth="1"/>
    <col min="6" max="6" width="17.21875" bestFit="1" customWidth="1"/>
    <col min="7" max="7" width="12.33203125" customWidth="1"/>
    <col min="8" max="8" width="13.5546875" bestFit="1" customWidth="1"/>
    <col min="9" max="9" width="14.44140625" bestFit="1" customWidth="1"/>
    <col min="10" max="10" width="13.109375" bestFit="1" customWidth="1"/>
    <col min="11" max="11" width="15.5546875" bestFit="1" customWidth="1"/>
    <col min="12" max="12" width="18.6640625" bestFit="1" customWidth="1"/>
    <col min="13" max="13" width="22.109375" bestFit="1" customWidth="1"/>
    <col min="14" max="14" width="15.44140625" bestFit="1" customWidth="1"/>
    <col min="15" max="15" width="18.21875" bestFit="1" customWidth="1"/>
    <col min="16" max="16" width="14.109375" bestFit="1" customWidth="1"/>
    <col min="17" max="17" width="15.33203125" bestFit="1" customWidth="1"/>
    <col min="18" max="18" width="16.5546875" bestFit="1" customWidth="1"/>
    <col min="19" max="19" width="18.554687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253</v>
      </c>
      <c r="F1" t="s">
        <v>42</v>
      </c>
      <c r="G1" t="s">
        <v>250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48</v>
      </c>
      <c r="N1" t="s">
        <v>46</v>
      </c>
      <c r="O1" t="s">
        <v>252</v>
      </c>
      <c r="P1" t="s">
        <v>47</v>
      </c>
      <c r="Q1" t="s">
        <v>49</v>
      </c>
      <c r="R1" t="s">
        <v>251</v>
      </c>
      <c r="S1" t="s">
        <v>51</v>
      </c>
    </row>
    <row r="2" spans="1:19" ht="15" thickBot="1" x14ac:dyDescent="0.35">
      <c r="A2" s="4" t="s">
        <v>21</v>
      </c>
      <c r="B2" s="5">
        <v>4</v>
      </c>
      <c r="C2" s="6">
        <v>4</v>
      </c>
      <c r="D2" s="5">
        <v>3</v>
      </c>
      <c r="E2" s="6">
        <v>1</v>
      </c>
      <c r="F2" s="5">
        <v>1</v>
      </c>
      <c r="G2" s="6">
        <v>3</v>
      </c>
      <c r="H2" s="5">
        <v>1</v>
      </c>
      <c r="I2" s="6">
        <v>0</v>
      </c>
      <c r="J2" s="5">
        <v>2</v>
      </c>
      <c r="K2" s="6">
        <v>0</v>
      </c>
      <c r="L2" s="5">
        <v>2</v>
      </c>
      <c r="M2" s="6">
        <v>2</v>
      </c>
      <c r="N2" s="5">
        <v>1</v>
      </c>
      <c r="O2" s="6">
        <v>2</v>
      </c>
      <c r="P2" s="5">
        <v>2</v>
      </c>
      <c r="Q2" s="7">
        <v>3</v>
      </c>
      <c r="R2" s="7">
        <v>0</v>
      </c>
      <c r="S2" s="7">
        <v>5</v>
      </c>
    </row>
    <row r="3" spans="1:19" ht="15" thickBot="1" x14ac:dyDescent="0.35">
      <c r="A3" s="8" t="s">
        <v>22</v>
      </c>
      <c r="B3" s="9">
        <v>1</v>
      </c>
      <c r="C3" s="10">
        <v>1</v>
      </c>
      <c r="D3" s="9">
        <v>1</v>
      </c>
      <c r="E3" s="10">
        <v>2</v>
      </c>
      <c r="F3" s="9">
        <v>1</v>
      </c>
      <c r="G3" s="10">
        <v>1</v>
      </c>
      <c r="H3" s="9">
        <v>0</v>
      </c>
      <c r="I3" s="10">
        <v>1</v>
      </c>
      <c r="J3" s="9">
        <v>2</v>
      </c>
      <c r="K3" s="10">
        <v>2</v>
      </c>
      <c r="L3" s="9">
        <v>1</v>
      </c>
      <c r="M3" s="10">
        <v>1</v>
      </c>
      <c r="N3" s="9">
        <v>0</v>
      </c>
      <c r="O3" s="10">
        <v>0</v>
      </c>
      <c r="P3" s="9">
        <v>1</v>
      </c>
      <c r="Q3" s="11">
        <v>1</v>
      </c>
      <c r="R3" s="11">
        <v>3</v>
      </c>
      <c r="S3" s="11">
        <v>1</v>
      </c>
    </row>
    <row r="4" spans="1:19" ht="15" thickBot="1" x14ac:dyDescent="0.35">
      <c r="A4" s="12" t="s">
        <v>23</v>
      </c>
      <c r="B4" s="13">
        <v>0</v>
      </c>
      <c r="C4" s="14">
        <v>0</v>
      </c>
      <c r="D4" s="13">
        <v>1</v>
      </c>
      <c r="E4" s="14">
        <v>1</v>
      </c>
      <c r="F4" s="13">
        <v>2</v>
      </c>
      <c r="G4" s="14">
        <v>0</v>
      </c>
      <c r="H4" s="13">
        <v>2</v>
      </c>
      <c r="I4" s="14">
        <v>5</v>
      </c>
      <c r="J4" s="13">
        <v>0</v>
      </c>
      <c r="K4" s="14">
        <v>2</v>
      </c>
      <c r="L4" s="13">
        <v>2</v>
      </c>
      <c r="M4" s="14">
        <v>3</v>
      </c>
      <c r="N4" s="13">
        <v>3</v>
      </c>
      <c r="O4" s="14">
        <v>3</v>
      </c>
      <c r="P4" s="13">
        <v>2</v>
      </c>
      <c r="Q4" s="15">
        <v>1</v>
      </c>
      <c r="R4" s="15">
        <v>1</v>
      </c>
      <c r="S4" s="15">
        <v>0</v>
      </c>
    </row>
    <row r="5" spans="1:19" ht="15" thickBot="1" x14ac:dyDescent="0.35">
      <c r="A5" s="8" t="s">
        <v>24</v>
      </c>
      <c r="B5" s="5">
        <v>13</v>
      </c>
      <c r="C5" s="6">
        <v>10</v>
      </c>
      <c r="D5" s="5">
        <v>11</v>
      </c>
      <c r="E5" s="6">
        <v>7</v>
      </c>
      <c r="F5" s="5">
        <v>3</v>
      </c>
      <c r="G5" s="6">
        <v>8</v>
      </c>
      <c r="H5" s="5">
        <v>3</v>
      </c>
      <c r="I5" s="6">
        <v>6</v>
      </c>
      <c r="J5" s="5">
        <v>11</v>
      </c>
      <c r="K5" s="6">
        <v>1</v>
      </c>
      <c r="L5" s="5">
        <v>8</v>
      </c>
      <c r="M5" s="6">
        <v>14</v>
      </c>
      <c r="N5" s="5">
        <v>5</v>
      </c>
      <c r="O5" s="6">
        <v>7</v>
      </c>
      <c r="P5" s="5">
        <v>7</v>
      </c>
      <c r="Q5" s="7">
        <v>9</v>
      </c>
      <c r="R5" s="7">
        <v>5</v>
      </c>
      <c r="S5" s="7">
        <v>16</v>
      </c>
    </row>
    <row r="6" spans="1:19" ht="15" thickBot="1" x14ac:dyDescent="0.35">
      <c r="A6" s="12" t="s">
        <v>25</v>
      </c>
      <c r="B6" s="16">
        <v>4</v>
      </c>
      <c r="C6" s="17">
        <v>5</v>
      </c>
      <c r="D6" s="16">
        <v>7</v>
      </c>
      <c r="E6" s="17">
        <v>8</v>
      </c>
      <c r="F6" s="16">
        <v>6</v>
      </c>
      <c r="G6" s="17">
        <v>3</v>
      </c>
      <c r="H6" s="16">
        <v>5</v>
      </c>
      <c r="I6" s="17">
        <v>19</v>
      </c>
      <c r="J6" s="16">
        <v>7</v>
      </c>
      <c r="K6" s="17">
        <v>4</v>
      </c>
      <c r="L6" s="16">
        <v>8</v>
      </c>
      <c r="M6" s="17">
        <v>11</v>
      </c>
      <c r="N6" s="16">
        <v>8</v>
      </c>
      <c r="O6" s="17">
        <v>7</v>
      </c>
      <c r="P6" s="16">
        <v>7</v>
      </c>
      <c r="Q6" s="18">
        <v>4</v>
      </c>
      <c r="R6" s="18">
        <v>6</v>
      </c>
      <c r="S6" s="18">
        <v>9</v>
      </c>
    </row>
    <row r="7" spans="1:19" ht="15" thickBot="1" x14ac:dyDescent="0.35">
      <c r="A7" s="19" t="s">
        <v>26</v>
      </c>
      <c r="B7" s="8">
        <f>B5-B6</f>
        <v>9</v>
      </c>
      <c r="C7" s="20">
        <f>C5-C6</f>
        <v>5</v>
      </c>
      <c r="D7" s="8">
        <f t="shared" ref="D7:S7" si="0">D5-D6</f>
        <v>4</v>
      </c>
      <c r="E7" s="20">
        <f t="shared" si="0"/>
        <v>-1</v>
      </c>
      <c r="F7" s="8">
        <f t="shared" si="0"/>
        <v>-3</v>
      </c>
      <c r="G7" s="20">
        <f t="shared" si="0"/>
        <v>5</v>
      </c>
      <c r="H7" s="8">
        <f t="shared" si="0"/>
        <v>-2</v>
      </c>
      <c r="I7" s="20">
        <f t="shared" si="0"/>
        <v>-13</v>
      </c>
      <c r="J7" s="8">
        <f t="shared" si="0"/>
        <v>4</v>
      </c>
      <c r="K7" s="20">
        <f t="shared" si="0"/>
        <v>-3</v>
      </c>
      <c r="L7" s="8">
        <f t="shared" si="0"/>
        <v>0</v>
      </c>
      <c r="M7" s="20">
        <f t="shared" si="0"/>
        <v>3</v>
      </c>
      <c r="N7" s="8">
        <f t="shared" si="0"/>
        <v>-3</v>
      </c>
      <c r="O7" s="20">
        <f t="shared" si="0"/>
        <v>0</v>
      </c>
      <c r="P7" s="8">
        <f t="shared" si="0"/>
        <v>0</v>
      </c>
      <c r="Q7" s="21">
        <f t="shared" si="0"/>
        <v>5</v>
      </c>
      <c r="R7" s="21">
        <f t="shared" si="0"/>
        <v>-1</v>
      </c>
      <c r="S7" s="21">
        <f t="shared" si="0"/>
        <v>7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389</v>
      </c>
      <c r="C10" s="29" t="s">
        <v>297</v>
      </c>
      <c r="D10" s="43" t="s">
        <v>387</v>
      </c>
      <c r="E10" s="43" t="s">
        <v>415</v>
      </c>
      <c r="F10" s="29" t="s">
        <v>413</v>
      </c>
      <c r="G10" s="29" t="s">
        <v>411</v>
      </c>
      <c r="H10" s="29" t="s">
        <v>76</v>
      </c>
      <c r="I10" s="29" t="s">
        <v>264</v>
      </c>
      <c r="J10" s="29" t="s">
        <v>395</v>
      </c>
      <c r="K10" s="29" t="s">
        <v>384</v>
      </c>
      <c r="L10" s="29" t="s">
        <v>404</v>
      </c>
      <c r="M10" s="29" t="s">
        <v>394</v>
      </c>
      <c r="N10" s="29" t="s">
        <v>288</v>
      </c>
      <c r="O10" s="29" t="s">
        <v>418</v>
      </c>
      <c r="P10" s="43" t="s">
        <v>260</v>
      </c>
      <c r="Q10" s="29" t="s">
        <v>262</v>
      </c>
      <c r="R10" s="29" t="s">
        <v>380</v>
      </c>
      <c r="S10" s="24" t="s">
        <v>293</v>
      </c>
    </row>
    <row r="11" spans="1:19" x14ac:dyDescent="0.3">
      <c r="A11" s="31"/>
      <c r="B11" s="32" t="s">
        <v>388</v>
      </c>
      <c r="C11" s="32" t="s">
        <v>255</v>
      </c>
      <c r="D11" s="32" t="s">
        <v>278</v>
      </c>
      <c r="E11" s="34" t="s">
        <v>417</v>
      </c>
      <c r="F11" s="32" t="s">
        <v>414</v>
      </c>
      <c r="G11" s="34" t="s">
        <v>412</v>
      </c>
      <c r="H11" s="32" t="s">
        <v>378</v>
      </c>
      <c r="I11" s="32" t="s">
        <v>265</v>
      </c>
      <c r="J11" s="32" t="s">
        <v>396</v>
      </c>
      <c r="K11" s="32"/>
      <c r="L11" s="34" t="s">
        <v>381</v>
      </c>
      <c r="M11" s="32" t="s">
        <v>393</v>
      </c>
      <c r="N11" s="32" t="s">
        <v>289</v>
      </c>
      <c r="O11" s="32" t="s">
        <v>279</v>
      </c>
      <c r="P11" s="32" t="s">
        <v>284</v>
      </c>
      <c r="Q11" s="32" t="s">
        <v>263</v>
      </c>
      <c r="R11" s="32" t="s">
        <v>294</v>
      </c>
      <c r="S11" s="33" t="s">
        <v>410</v>
      </c>
    </row>
    <row r="12" spans="1:19" x14ac:dyDescent="0.3">
      <c r="A12" s="31"/>
      <c r="B12" s="32" t="s">
        <v>74</v>
      </c>
      <c r="C12" s="32" t="s">
        <v>256</v>
      </c>
      <c r="D12" s="32" t="s">
        <v>296</v>
      </c>
      <c r="E12" s="32" t="s">
        <v>416</v>
      </c>
      <c r="F12" s="34"/>
      <c r="G12" s="32" t="s">
        <v>280</v>
      </c>
      <c r="H12" s="32" t="s">
        <v>379</v>
      </c>
      <c r="I12" s="34" t="s">
        <v>287</v>
      </c>
      <c r="J12" s="32" t="s">
        <v>398</v>
      </c>
      <c r="K12" s="32"/>
      <c r="L12" s="34" t="s">
        <v>382</v>
      </c>
      <c r="M12" s="32" t="s">
        <v>392</v>
      </c>
      <c r="N12" s="32" t="s">
        <v>290</v>
      </c>
      <c r="O12" s="32" t="s">
        <v>401</v>
      </c>
      <c r="P12" s="32" t="s">
        <v>285</v>
      </c>
      <c r="Q12" s="32" t="s">
        <v>286</v>
      </c>
      <c r="R12" s="32" t="s">
        <v>383</v>
      </c>
      <c r="S12" s="33" t="s">
        <v>71</v>
      </c>
    </row>
    <row r="13" spans="1:19" x14ac:dyDescent="0.3">
      <c r="A13" s="35"/>
      <c r="B13" s="32" t="s">
        <v>259</v>
      </c>
      <c r="C13" s="32" t="s">
        <v>72</v>
      </c>
      <c r="D13" s="32" t="s">
        <v>277</v>
      </c>
      <c r="E13" s="34"/>
      <c r="F13" s="32"/>
      <c r="G13" s="32" t="s">
        <v>281</v>
      </c>
      <c r="H13" s="32"/>
      <c r="I13" s="32"/>
      <c r="J13" s="32" t="s">
        <v>82</v>
      </c>
      <c r="K13" s="32"/>
      <c r="L13" s="32" t="s">
        <v>275</v>
      </c>
      <c r="M13" s="32" t="s">
        <v>270</v>
      </c>
      <c r="N13" s="32" t="s">
        <v>291</v>
      </c>
      <c r="O13" s="32" t="s">
        <v>402</v>
      </c>
      <c r="P13" s="32" t="s">
        <v>282</v>
      </c>
      <c r="Q13" s="32" t="s">
        <v>405</v>
      </c>
      <c r="R13" s="32"/>
      <c r="S13" s="33" t="s">
        <v>261</v>
      </c>
    </row>
    <row r="14" spans="1:19" x14ac:dyDescent="0.3">
      <c r="A14" s="31"/>
      <c r="B14" s="36" t="s">
        <v>258</v>
      </c>
      <c r="C14" s="32" t="s">
        <v>69</v>
      </c>
      <c r="D14" s="32" t="s">
        <v>276</v>
      </c>
      <c r="E14" s="32"/>
      <c r="F14" s="32"/>
      <c r="G14" s="32" t="s">
        <v>283</v>
      </c>
      <c r="H14" s="32"/>
      <c r="I14" s="32"/>
      <c r="J14" s="32" t="s">
        <v>397</v>
      </c>
      <c r="K14" s="32"/>
      <c r="L14" s="32" t="s">
        <v>266</v>
      </c>
      <c r="M14" s="32" t="s">
        <v>271</v>
      </c>
      <c r="N14" s="32" t="s">
        <v>292</v>
      </c>
      <c r="O14" s="32" t="s">
        <v>403</v>
      </c>
      <c r="P14" s="32" t="s">
        <v>298</v>
      </c>
      <c r="Q14" s="32" t="s">
        <v>406</v>
      </c>
      <c r="R14" s="32"/>
      <c r="S14" s="33" t="s">
        <v>78</v>
      </c>
    </row>
    <row r="15" spans="1:19" x14ac:dyDescent="0.3">
      <c r="A15" s="31"/>
      <c r="B15" s="32" t="s">
        <v>257</v>
      </c>
      <c r="C15" s="32" t="s">
        <v>273</v>
      </c>
      <c r="D15" s="32" t="s">
        <v>254</v>
      </c>
      <c r="E15" s="32"/>
      <c r="F15" s="32"/>
      <c r="G15" s="34"/>
      <c r="H15" s="32"/>
      <c r="I15" s="32"/>
      <c r="J15" s="34" t="s">
        <v>272</v>
      </c>
      <c r="K15" s="32"/>
      <c r="L15" s="32" t="s">
        <v>274</v>
      </c>
      <c r="M15" s="32" t="s">
        <v>73</v>
      </c>
      <c r="N15" s="32"/>
      <c r="O15" s="32"/>
      <c r="P15" s="32" t="s">
        <v>399</v>
      </c>
      <c r="Q15" s="32"/>
      <c r="R15" s="32"/>
      <c r="S15" s="33" t="s">
        <v>409</v>
      </c>
    </row>
    <row r="16" spans="1:19" x14ac:dyDescent="0.3">
      <c r="A16" s="31"/>
      <c r="B16" s="32" t="s">
        <v>269</v>
      </c>
      <c r="C16" s="32"/>
      <c r="D16" s="32" t="s">
        <v>385</v>
      </c>
      <c r="E16" s="32"/>
      <c r="F16" s="32"/>
      <c r="G16" s="32"/>
      <c r="H16" s="32"/>
      <c r="I16" s="32"/>
      <c r="J16" s="34"/>
      <c r="K16" s="32"/>
      <c r="L16" s="32"/>
      <c r="M16" s="34" t="s">
        <v>391</v>
      </c>
      <c r="N16" s="32"/>
      <c r="O16" s="32"/>
      <c r="P16" s="32" t="s">
        <v>400</v>
      </c>
      <c r="Q16" s="32"/>
      <c r="R16" s="32"/>
      <c r="S16" s="37" t="s">
        <v>407</v>
      </c>
    </row>
    <row r="17" spans="1:19" x14ac:dyDescent="0.3">
      <c r="A17" s="31"/>
      <c r="B17" s="34" t="s">
        <v>390</v>
      </c>
      <c r="C17" s="32"/>
      <c r="D17" s="34" t="s">
        <v>386</v>
      </c>
      <c r="E17" s="34"/>
      <c r="F17" s="32"/>
      <c r="G17" s="32"/>
      <c r="H17" s="32"/>
      <c r="I17" s="34"/>
      <c r="J17" s="32"/>
      <c r="K17" s="32"/>
      <c r="L17" s="32"/>
      <c r="M17" s="32"/>
      <c r="N17" s="32"/>
      <c r="O17" s="32"/>
      <c r="P17" s="32"/>
      <c r="Q17" s="32"/>
      <c r="R17" s="32"/>
      <c r="S17" s="33" t="s">
        <v>268</v>
      </c>
    </row>
    <row r="18" spans="1:19" x14ac:dyDescent="0.3">
      <c r="A18" s="31"/>
      <c r="B18" s="32"/>
      <c r="C18" s="32"/>
      <c r="D18" s="34" t="s">
        <v>295</v>
      </c>
      <c r="E18" s="32"/>
      <c r="F18" s="34"/>
      <c r="G18" s="34"/>
      <c r="H18" s="32"/>
      <c r="I18" s="34"/>
      <c r="J18" s="32"/>
      <c r="K18" s="32"/>
      <c r="L18" s="32"/>
      <c r="M18" s="32"/>
      <c r="N18" s="32"/>
      <c r="O18" s="32"/>
      <c r="P18" s="32"/>
      <c r="Q18" s="32"/>
      <c r="R18" s="32"/>
      <c r="S18" s="33" t="s">
        <v>408</v>
      </c>
    </row>
    <row r="19" spans="1:19" x14ac:dyDescent="0.3">
      <c r="A19" s="35"/>
      <c r="B19" s="34"/>
      <c r="C19" s="36"/>
      <c r="D19" s="36"/>
      <c r="E19" s="32"/>
      <c r="F19" s="32"/>
      <c r="G19" s="32"/>
      <c r="H19" s="36"/>
      <c r="I19" s="34"/>
      <c r="J19" s="32"/>
      <c r="K19" s="36"/>
      <c r="L19" s="34"/>
      <c r="M19" s="32"/>
      <c r="O19" s="36"/>
      <c r="P19" s="32"/>
      <c r="Q19" s="32"/>
      <c r="R19" s="32"/>
      <c r="S19" s="33" t="s">
        <v>31</v>
      </c>
    </row>
    <row r="20" spans="1:19" x14ac:dyDescent="0.3">
      <c r="A20" s="35"/>
      <c r="B20" s="32"/>
      <c r="C20" s="36"/>
      <c r="D20" s="36"/>
      <c r="E20" s="34"/>
      <c r="F20" s="32"/>
      <c r="G20" s="32"/>
      <c r="H20" s="36"/>
      <c r="I20" s="34"/>
      <c r="J20" s="34"/>
      <c r="K20" s="36"/>
      <c r="L20" s="32"/>
      <c r="M20" s="34"/>
      <c r="N20" s="36"/>
      <c r="O20" s="36"/>
      <c r="P20" s="36"/>
      <c r="Q20" s="36"/>
      <c r="R20" s="36"/>
      <c r="S20" s="37" t="s">
        <v>267</v>
      </c>
    </row>
    <row r="21" spans="1:19" x14ac:dyDescent="0.3">
      <c r="A21" s="35"/>
      <c r="B21" s="36"/>
      <c r="C21" s="36"/>
      <c r="D21" s="36"/>
      <c r="E21" s="32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52</v>
      </c>
    </row>
    <row r="22" spans="1:19" x14ac:dyDescent="0.3">
      <c r="A22" s="35"/>
      <c r="B22" s="36"/>
      <c r="C22" s="36"/>
      <c r="D22" s="36"/>
      <c r="E22" s="34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  <row r="24" spans="1:19" x14ac:dyDescent="0.3">
      <c r="A24" s="28" t="s">
        <v>28</v>
      </c>
      <c r="B24" s="29" t="s">
        <v>299</v>
      </c>
      <c r="C24" s="75" t="s">
        <v>314</v>
      </c>
      <c r="D24" s="32" t="s">
        <v>321</v>
      </c>
      <c r="E24" s="77" t="s">
        <v>331</v>
      </c>
      <c r="F24" s="43" t="s">
        <v>327</v>
      </c>
      <c r="G24" s="29" t="s">
        <v>307</v>
      </c>
      <c r="H24" t="s">
        <v>303</v>
      </c>
      <c r="I24" s="29" t="s">
        <v>338</v>
      </c>
      <c r="J24" s="29" t="s">
        <v>309</v>
      </c>
      <c r="K24" s="77" t="s">
        <v>330</v>
      </c>
      <c r="L24" s="77" t="s">
        <v>360</v>
      </c>
      <c r="M24" s="29" t="s">
        <v>370</v>
      </c>
      <c r="N24" s="29" t="s">
        <v>350</v>
      </c>
      <c r="O24" s="29" t="s">
        <v>357</v>
      </c>
      <c r="P24" t="s">
        <v>305</v>
      </c>
      <c r="Q24" s="77" t="s">
        <v>365</v>
      </c>
      <c r="R24" s="29" t="s">
        <v>311</v>
      </c>
      <c r="S24" s="30" t="s">
        <v>343</v>
      </c>
    </row>
    <row r="25" spans="1:19" x14ac:dyDescent="0.3">
      <c r="A25" s="35"/>
      <c r="B25" s="74" t="s">
        <v>300</v>
      </c>
      <c r="C25" s="75" t="s">
        <v>315</v>
      </c>
      <c r="D25" s="76" t="s">
        <v>322</v>
      </c>
      <c r="E25" s="32" t="s">
        <v>332</v>
      </c>
      <c r="F25" s="32" t="s">
        <v>328</v>
      </c>
      <c r="G25" s="74" t="s">
        <v>308</v>
      </c>
      <c r="H25" t="s">
        <v>304</v>
      </c>
      <c r="I25" s="32" t="s">
        <v>339</v>
      </c>
      <c r="J25" s="74" t="s">
        <v>310</v>
      </c>
      <c r="K25" s="32" t="s">
        <v>419</v>
      </c>
      <c r="L25" s="74" t="s">
        <v>361</v>
      </c>
      <c r="M25" s="74" t="s">
        <v>371</v>
      </c>
      <c r="N25" s="32" t="s">
        <v>351</v>
      </c>
      <c r="O25" s="32" t="s">
        <v>358</v>
      </c>
      <c r="P25" t="s">
        <v>306</v>
      </c>
      <c r="Q25" s="74" t="s">
        <v>366</v>
      </c>
      <c r="R25" s="74" t="s">
        <v>312</v>
      </c>
      <c r="S25" s="33" t="s">
        <v>344</v>
      </c>
    </row>
    <row r="26" spans="1:19" x14ac:dyDescent="0.3">
      <c r="A26" s="35"/>
      <c r="B26" s="32" t="s">
        <v>301</v>
      </c>
      <c r="C26" s="34" t="s">
        <v>316</v>
      </c>
      <c r="D26" s="74" t="s">
        <v>323</v>
      </c>
      <c r="E26" s="34" t="s">
        <v>333</v>
      </c>
      <c r="F26" s="74" t="s">
        <v>329</v>
      </c>
      <c r="G26" s="32"/>
      <c r="I26" s="74" t="s">
        <v>340</v>
      </c>
      <c r="J26" s="32"/>
      <c r="K26" s="74" t="s">
        <v>420</v>
      </c>
      <c r="L26" s="74" t="s">
        <v>362</v>
      </c>
      <c r="M26" s="32" t="s">
        <v>372</v>
      </c>
      <c r="N26" s="74" t="s">
        <v>352</v>
      </c>
      <c r="O26" s="32" t="s">
        <v>359</v>
      </c>
      <c r="Q26" s="74" t="s">
        <v>367</v>
      </c>
      <c r="R26" s="32" t="s">
        <v>313</v>
      </c>
      <c r="S26" s="78" t="s">
        <v>345</v>
      </c>
    </row>
    <row r="27" spans="1:19" x14ac:dyDescent="0.3">
      <c r="A27" s="31"/>
      <c r="B27" s="32" t="s">
        <v>302</v>
      </c>
      <c r="C27" s="74" t="s">
        <v>317</v>
      </c>
      <c r="D27" s="32" t="s">
        <v>324</v>
      </c>
      <c r="E27" s="32" t="s">
        <v>334</v>
      </c>
      <c r="F27" s="32"/>
      <c r="G27" s="32"/>
      <c r="I27" s="74" t="s">
        <v>341</v>
      </c>
      <c r="J27" s="34"/>
      <c r="K27" s="32"/>
      <c r="L27" s="32" t="s">
        <v>363</v>
      </c>
      <c r="M27" s="32" t="s">
        <v>373</v>
      </c>
      <c r="N27" s="74" t="s">
        <v>353</v>
      </c>
      <c r="O27" s="32"/>
      <c r="Q27" s="32" t="s">
        <v>368</v>
      </c>
      <c r="S27" s="33" t="s">
        <v>346</v>
      </c>
    </row>
    <row r="28" spans="1:19" x14ac:dyDescent="0.3">
      <c r="A28" s="31"/>
      <c r="B28" s="32"/>
      <c r="C28" s="74" t="s">
        <v>318</v>
      </c>
      <c r="D28" s="74" t="s">
        <v>325</v>
      </c>
      <c r="E28" s="74" t="s">
        <v>335</v>
      </c>
      <c r="F28" s="32"/>
      <c r="G28" s="32"/>
      <c r="I28" s="32" t="s">
        <v>342</v>
      </c>
      <c r="J28" s="32"/>
      <c r="K28" s="32"/>
      <c r="L28" s="32" t="s">
        <v>364</v>
      </c>
      <c r="M28" s="32" t="s">
        <v>374</v>
      </c>
      <c r="N28" s="32" t="s">
        <v>354</v>
      </c>
      <c r="O28" s="34"/>
      <c r="Q28" s="74" t="s">
        <v>369</v>
      </c>
      <c r="R28" s="32"/>
      <c r="S28" s="33" t="s">
        <v>347</v>
      </c>
    </row>
    <row r="29" spans="1:19" x14ac:dyDescent="0.3">
      <c r="A29" s="31"/>
      <c r="B29" s="32"/>
      <c r="C29" s="74" t="s">
        <v>319</v>
      </c>
      <c r="D29" s="74" t="s">
        <v>326</v>
      </c>
      <c r="E29" s="32" t="s">
        <v>336</v>
      </c>
      <c r="F29" s="32"/>
      <c r="G29" s="32"/>
      <c r="I29" s="32"/>
      <c r="J29" s="32"/>
      <c r="K29" s="32"/>
      <c r="L29" s="32"/>
      <c r="M29" s="74" t="s">
        <v>375</v>
      </c>
      <c r="N29" s="74" t="s">
        <v>355</v>
      </c>
      <c r="O29" s="32"/>
      <c r="Q29" s="32"/>
      <c r="R29" s="32"/>
      <c r="S29" s="78" t="s">
        <v>348</v>
      </c>
    </row>
    <row r="30" spans="1:19" x14ac:dyDescent="0.3">
      <c r="A30" s="31"/>
      <c r="B30" s="32"/>
      <c r="C30" s="74" t="s">
        <v>320</v>
      </c>
      <c r="D30" s="32"/>
      <c r="E30" s="74" t="s">
        <v>337</v>
      </c>
      <c r="F30" s="32"/>
      <c r="G30" s="32"/>
      <c r="I30" s="32"/>
      <c r="J30" s="32"/>
      <c r="K30" s="32"/>
      <c r="L30" s="32"/>
      <c r="M30" s="32" t="s">
        <v>376</v>
      </c>
      <c r="N30" s="32" t="s">
        <v>356</v>
      </c>
      <c r="O30" s="32"/>
      <c r="Q30" s="32"/>
      <c r="R30" s="32"/>
      <c r="S30" s="33" t="s">
        <v>349</v>
      </c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 t="s">
        <v>377</v>
      </c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1:S21">
    <sortCondition descending="1" ref="S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"/>
  <sheetViews>
    <sheetView tabSelected="1" topLeftCell="B1" zoomScale="115" zoomScaleNormal="115" workbookViewId="0">
      <selection activeCell="AK17" sqref="AK17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5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  <c r="AI1" s="1" t="s">
        <v>421</v>
      </c>
    </row>
    <row r="2" spans="1:35" x14ac:dyDescent="0.3">
      <c r="A2" s="79" t="s">
        <v>54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  <c r="AI2" s="41">
        <f>AH2/8</f>
        <v>2.75</v>
      </c>
    </row>
    <row r="3" spans="1:35" x14ac:dyDescent="0.3">
      <c r="A3" s="79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  <c r="AI3" s="41">
        <f t="shared" ref="AI3:AI20" si="1">AH3/8</f>
        <v>0.25</v>
      </c>
    </row>
    <row r="4" spans="1:35" x14ac:dyDescent="0.3">
      <c r="A4" s="79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  <c r="AI4" s="41">
        <f t="shared" si="1"/>
        <v>0.53333333333333333</v>
      </c>
    </row>
    <row r="5" spans="1:35" x14ac:dyDescent="0.3">
      <c r="A5" s="79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  <c r="AI5" s="41">
        <f t="shared" si="1"/>
        <v>0.45</v>
      </c>
    </row>
    <row r="6" spans="1:35" x14ac:dyDescent="0.3">
      <c r="AH6" s="42"/>
      <c r="AI6" s="41"/>
    </row>
    <row r="7" spans="1:35" x14ac:dyDescent="0.3">
      <c r="A7" s="79" t="s">
        <v>53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  <c r="AI7" s="41">
        <f t="shared" si="1"/>
        <v>2.5874999999999999</v>
      </c>
    </row>
    <row r="8" spans="1:35" x14ac:dyDescent="0.3">
      <c r="A8" s="79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  <c r="AI8" s="41">
        <f t="shared" si="1"/>
        <v>0.22916666666666666</v>
      </c>
    </row>
    <row r="9" spans="1:35" x14ac:dyDescent="0.3">
      <c r="A9" s="79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  <c r="AI9" s="41">
        <f t="shared" si="1"/>
        <v>0.56666666666666665</v>
      </c>
    </row>
    <row r="10" spans="1:35" x14ac:dyDescent="0.3">
      <c r="A10" s="79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  <c r="AI10" s="41">
        <f t="shared" si="1"/>
        <v>0.47499999999999998</v>
      </c>
    </row>
    <row r="11" spans="1:35" x14ac:dyDescent="0.3">
      <c r="AH11" s="42"/>
      <c r="AI11" s="41"/>
    </row>
    <row r="12" spans="1:35" x14ac:dyDescent="0.3">
      <c r="A12" s="79" t="s">
        <v>55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  <c r="AI12" s="41">
        <f t="shared" si="1"/>
        <v>2.4333333333333331</v>
      </c>
    </row>
    <row r="13" spans="1:35" x14ac:dyDescent="0.3">
      <c r="A13" s="79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  <c r="AI13" s="41">
        <f t="shared" si="1"/>
        <v>0.27083333333333331</v>
      </c>
    </row>
    <row r="14" spans="1:35" x14ac:dyDescent="0.3">
      <c r="A14" s="79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  <c r="AI14" s="41">
        <f t="shared" si="1"/>
        <v>0.61250000000000004</v>
      </c>
    </row>
    <row r="15" spans="1:35" x14ac:dyDescent="0.3">
      <c r="A15" s="79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  <c r="AI15" s="41">
        <f t="shared" si="1"/>
        <v>0.40833333333333333</v>
      </c>
    </row>
    <row r="16" spans="1:35" x14ac:dyDescent="0.3">
      <c r="AI16" s="41"/>
    </row>
    <row r="17" spans="1:35" x14ac:dyDescent="0.3">
      <c r="A17" s="79" t="s">
        <v>249</v>
      </c>
      <c r="B17" t="s">
        <v>0</v>
      </c>
      <c r="C17" s="1">
        <v>21</v>
      </c>
      <c r="D17" s="1">
        <v>27</v>
      </c>
      <c r="E17" s="1">
        <v>15</v>
      </c>
      <c r="F17" s="1">
        <v>25</v>
      </c>
      <c r="G17" s="1">
        <v>21</v>
      </c>
      <c r="H17" s="1">
        <v>21</v>
      </c>
      <c r="I17" s="1">
        <v>23</v>
      </c>
      <c r="J17" s="1">
        <v>24</v>
      </c>
      <c r="K17" s="1">
        <v>28</v>
      </c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205</v>
      </c>
      <c r="AH17" s="41">
        <f>AG17/COUNT(C17:AF17)</f>
        <v>22.777777777777779</v>
      </c>
      <c r="AI17" s="41">
        <f>AH17/9</f>
        <v>2.5308641975308643</v>
      </c>
    </row>
    <row r="18" spans="1:35" x14ac:dyDescent="0.3">
      <c r="A18" s="79"/>
      <c r="B18" t="s">
        <v>1</v>
      </c>
      <c r="C18" s="1">
        <v>5</v>
      </c>
      <c r="D18" s="1">
        <v>2</v>
      </c>
      <c r="E18" s="1">
        <v>1</v>
      </c>
      <c r="F18" s="1">
        <v>1</v>
      </c>
      <c r="G18" s="1">
        <v>1</v>
      </c>
      <c r="H18" s="1">
        <v>4</v>
      </c>
      <c r="I18" s="1">
        <v>6</v>
      </c>
      <c r="J18" s="1">
        <v>2</v>
      </c>
      <c r="K18" s="1">
        <v>0</v>
      </c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22</v>
      </c>
      <c r="AH18" s="41">
        <f>AG18/COUNT(C18:AF18)</f>
        <v>2.4444444444444446</v>
      </c>
      <c r="AI18" s="41">
        <f>AH18/9</f>
        <v>0.27160493827160498</v>
      </c>
    </row>
    <row r="19" spans="1:35" x14ac:dyDescent="0.3">
      <c r="A19" s="79"/>
      <c r="B19" t="s">
        <v>4</v>
      </c>
      <c r="C19" s="1">
        <v>5</v>
      </c>
      <c r="D19" s="1">
        <v>3</v>
      </c>
      <c r="E19" s="1">
        <v>6</v>
      </c>
      <c r="F19" s="1">
        <v>5</v>
      </c>
      <c r="G19" s="1">
        <v>3</v>
      </c>
      <c r="H19" s="1">
        <v>3</v>
      </c>
      <c r="I19" s="1">
        <v>4</v>
      </c>
      <c r="J19" s="1">
        <v>5</v>
      </c>
      <c r="K19" s="1">
        <v>5</v>
      </c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39</v>
      </c>
      <c r="AH19" s="41">
        <f>AG19/COUNT(C19:AF19)</f>
        <v>4.333333333333333</v>
      </c>
      <c r="AI19" s="41">
        <f>AH19/9</f>
        <v>0.48148148148148145</v>
      </c>
    </row>
    <row r="20" spans="1:35" x14ac:dyDescent="0.3">
      <c r="A20" s="79"/>
      <c r="B20" t="s">
        <v>20</v>
      </c>
      <c r="C20" s="1">
        <v>3</v>
      </c>
      <c r="D20" s="1">
        <v>4</v>
      </c>
      <c r="E20" s="1">
        <v>5</v>
      </c>
      <c r="F20" s="1">
        <v>4</v>
      </c>
      <c r="G20" s="1">
        <v>5</v>
      </c>
      <c r="H20" s="1">
        <v>2</v>
      </c>
      <c r="I20" s="1">
        <v>2</v>
      </c>
      <c r="J20" s="1">
        <v>6</v>
      </c>
      <c r="K20" s="1">
        <v>4</v>
      </c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35</v>
      </c>
      <c r="AH20" s="41">
        <f>AG20/COUNT(C20:AF20)</f>
        <v>3.8888888888888888</v>
      </c>
      <c r="AI20" s="41">
        <f>AH20/9</f>
        <v>0.43209876543209874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$AH$12</formula>
    </cfRule>
    <cfRule type="cellIs" dxfId="56" priority="20" operator="greaterThan">
      <formula>$AH$12</formula>
    </cfRule>
  </conditionalFormatting>
  <conditionalFormatting sqref="C14:AF14">
    <cfRule type="top10" dxfId="55" priority="11" bottom="1" rank="10"/>
    <cfRule type="cellIs" dxfId="54" priority="16" operator="lessThan">
      <formula>$AH$14</formula>
    </cfRule>
    <cfRule type="cellIs" dxfId="53" priority="17" operator="greaterThan">
      <formula>$AH$14</formula>
    </cfRule>
  </conditionalFormatting>
  <conditionalFormatting sqref="C15:AF15">
    <cfRule type="top10" dxfId="52" priority="12" bottom="1" rank="10"/>
    <cfRule type="cellIs" dxfId="51" priority="13" operator="greaterThan">
      <formula>$AH$15</formula>
    </cfRule>
    <cfRule type="cellIs" dxfId="50" priority="14" operator="lessThan">
      <formula>$AH$15</formula>
    </cfRule>
    <cfRule type="cellIs" dxfId="49" priority="15" operator="greaterThan">
      <formula>"3,5$AG$15"</formula>
    </cfRule>
  </conditionalFormatting>
  <conditionalFormatting sqref="C17:AF17">
    <cfRule type="top10" dxfId="48" priority="8" bottom="1" rank="10"/>
    <cfRule type="cellIs" dxfId="47" priority="9" operator="lessThan">
      <formula>$AH$17</formula>
    </cfRule>
    <cfRule type="cellIs" dxfId="46" priority="10" operator="greaterThan">
      <formula>$AH$17</formula>
    </cfRule>
  </conditionalFormatting>
  <conditionalFormatting sqref="C19:AF19">
    <cfRule type="top10" dxfId="45" priority="1" bottom="1" rank="10"/>
    <cfRule type="cellIs" dxfId="44" priority="6" operator="lessThan">
      <formula>$AH$19</formula>
    </cfRule>
    <cfRule type="cellIs" dxfId="43" priority="7" operator="greaterThan">
      <formula>$AH$19</formula>
    </cfRule>
  </conditionalFormatting>
  <conditionalFormatting sqref="C20:AF20">
    <cfRule type="top10" dxfId="42" priority="2" bottom="1" rank="10"/>
    <cfRule type="cellIs" dxfId="41" priority="3" operator="greaterThan">
      <formula>$AH$20</formula>
    </cfRule>
    <cfRule type="cellIs" dxfId="40" priority="4" operator="lessThan">
      <formula>$AH$20</formula>
    </cfRule>
    <cfRule type="cellIs" dxfId="39" priority="5" operator="greaterThan">
      <formula>"3,5$AG$20"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topLeftCell="B1" zoomScale="115" zoomScaleNormal="115" workbookViewId="0">
      <selection activeCell="AM2" sqref="AM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9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  <c r="AM1" s="1" t="s">
        <v>421</v>
      </c>
    </row>
    <row r="2" spans="1:39" x14ac:dyDescent="0.3">
      <c r="A2" s="79" t="s">
        <v>54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  <c r="AM2" s="41">
        <f>AL2/9</f>
        <v>2.5032679738562091</v>
      </c>
    </row>
    <row r="3" spans="1:39" x14ac:dyDescent="0.3">
      <c r="A3" s="79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  <c r="AM3" s="41">
        <f t="shared" ref="AM3:AM20" si="1">AL3/8</f>
        <v>0.33455882352941174</v>
      </c>
    </row>
    <row r="4" spans="1:39" x14ac:dyDescent="0.3">
      <c r="A4" s="79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  <c r="AM4" s="41">
        <f t="shared" si="1"/>
        <v>0.6654411764705882</v>
      </c>
    </row>
    <row r="5" spans="1:39" x14ac:dyDescent="0.3">
      <c r="A5" s="79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  <c r="AM5" s="41">
        <f t="shared" si="1"/>
        <v>0.45588235294117646</v>
      </c>
    </row>
    <row r="6" spans="1:39" x14ac:dyDescent="0.3">
      <c r="AL6" s="41"/>
      <c r="AM6" s="41"/>
    </row>
    <row r="7" spans="1:39" x14ac:dyDescent="0.3">
      <c r="A7" s="79" t="s">
        <v>53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  <c r="AM7" s="41">
        <f t="shared" si="1"/>
        <v>2.9779411764705883</v>
      </c>
    </row>
    <row r="8" spans="1:39" x14ac:dyDescent="0.3">
      <c r="A8" s="79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  <c r="AM8" s="41">
        <f t="shared" si="1"/>
        <v>0.2610294117647059</v>
      </c>
    </row>
    <row r="9" spans="1:39" x14ac:dyDescent="0.3">
      <c r="A9" s="79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2">AK9/COUNT(C9:AJ9)</f>
        <v>4.8529411764705879</v>
      </c>
      <c r="AM9" s="41">
        <f t="shared" si="1"/>
        <v>0.60661764705882348</v>
      </c>
    </row>
    <row r="10" spans="1:39" x14ac:dyDescent="0.3">
      <c r="A10" s="79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2"/>
        <v>4</v>
      </c>
      <c r="AM10" s="41">
        <f t="shared" si="1"/>
        <v>0.5</v>
      </c>
    </row>
    <row r="11" spans="1:39" x14ac:dyDescent="0.3">
      <c r="AL11" s="41"/>
      <c r="AM11" s="41"/>
    </row>
    <row r="12" spans="1:39" x14ac:dyDescent="0.3">
      <c r="A12" s="79" t="s">
        <v>55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2"/>
        <v>20.970588235294116</v>
      </c>
      <c r="AM12" s="41">
        <f t="shared" si="1"/>
        <v>2.6213235294117645</v>
      </c>
    </row>
    <row r="13" spans="1:39" x14ac:dyDescent="0.3">
      <c r="A13" s="79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2"/>
        <v>2.2647058823529411</v>
      </c>
      <c r="AM13" s="41">
        <f t="shared" si="1"/>
        <v>0.28308823529411764</v>
      </c>
    </row>
    <row r="14" spans="1:39" x14ac:dyDescent="0.3">
      <c r="A14" s="79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2"/>
        <v>6.0294117647058822</v>
      </c>
      <c r="AM14" s="41">
        <f t="shared" si="1"/>
        <v>0.75367647058823528</v>
      </c>
    </row>
    <row r="15" spans="1:39" x14ac:dyDescent="0.3">
      <c r="A15" s="79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2"/>
        <v>3.8823529411764706</v>
      </c>
      <c r="AM15" s="41">
        <f t="shared" si="1"/>
        <v>0.48529411764705882</v>
      </c>
    </row>
    <row r="16" spans="1:39" x14ac:dyDescent="0.3">
      <c r="AM16" s="41"/>
    </row>
    <row r="17" spans="1:39" x14ac:dyDescent="0.3">
      <c r="A17" s="79" t="s">
        <v>249</v>
      </c>
      <c r="B17" t="s">
        <v>0</v>
      </c>
      <c r="C17" s="1">
        <v>25</v>
      </c>
      <c r="D17" s="1">
        <v>22</v>
      </c>
      <c r="E17" s="1">
        <v>25</v>
      </c>
      <c r="F17" s="1">
        <v>14</v>
      </c>
      <c r="G17" s="1">
        <v>19</v>
      </c>
      <c r="H17" s="1">
        <v>26</v>
      </c>
      <c r="I17" s="1">
        <v>18</v>
      </c>
      <c r="J17" s="1">
        <v>27</v>
      </c>
      <c r="K17" s="1">
        <v>19</v>
      </c>
      <c r="L17" s="1">
        <v>21</v>
      </c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216</v>
      </c>
      <c r="AL17" s="41">
        <f t="shared" ref="AL17:AL20" si="3">AK17/COUNT(C17:AJ17)</f>
        <v>21.6</v>
      </c>
      <c r="AM17" s="41">
        <f t="shared" si="1"/>
        <v>2.7</v>
      </c>
    </row>
    <row r="18" spans="1:39" x14ac:dyDescent="0.3">
      <c r="A18" s="79"/>
      <c r="B18" t="s">
        <v>1</v>
      </c>
      <c r="C18" s="1">
        <v>4</v>
      </c>
      <c r="D18" s="1">
        <v>0</v>
      </c>
      <c r="E18" s="1">
        <v>1</v>
      </c>
      <c r="F18" s="1">
        <v>6</v>
      </c>
      <c r="G18" s="1">
        <v>1</v>
      </c>
      <c r="H18" s="1">
        <v>1</v>
      </c>
      <c r="I18" s="1">
        <v>4</v>
      </c>
      <c r="J18" s="1">
        <v>1</v>
      </c>
      <c r="K18" s="1">
        <v>4</v>
      </c>
      <c r="L18" s="1">
        <v>1</v>
      </c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23</v>
      </c>
      <c r="AL18" s="41">
        <f t="shared" si="3"/>
        <v>2.2999999999999998</v>
      </c>
      <c r="AM18" s="41">
        <f t="shared" si="1"/>
        <v>0.28749999999999998</v>
      </c>
    </row>
    <row r="19" spans="1:39" x14ac:dyDescent="0.3">
      <c r="A19" s="79"/>
      <c r="B19" t="s">
        <v>4</v>
      </c>
      <c r="C19" s="1">
        <v>3</v>
      </c>
      <c r="D19" s="1">
        <v>6</v>
      </c>
      <c r="E19" s="1">
        <v>5</v>
      </c>
      <c r="F19" s="1">
        <v>8</v>
      </c>
      <c r="G19" s="1">
        <v>5</v>
      </c>
      <c r="H19" s="1">
        <v>5</v>
      </c>
      <c r="I19" s="1">
        <v>9</v>
      </c>
      <c r="J19" s="1">
        <v>4</v>
      </c>
      <c r="K19" s="1">
        <v>2</v>
      </c>
      <c r="L19" s="1">
        <v>9</v>
      </c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56</v>
      </c>
      <c r="AL19" s="41">
        <f t="shared" si="3"/>
        <v>5.6</v>
      </c>
      <c r="AM19" s="41">
        <f t="shared" si="1"/>
        <v>0.7</v>
      </c>
    </row>
    <row r="20" spans="1:39" x14ac:dyDescent="0.3">
      <c r="A20" s="79"/>
      <c r="B20" t="s">
        <v>20</v>
      </c>
      <c r="C20" s="1">
        <v>2</v>
      </c>
      <c r="D20" s="1">
        <v>5</v>
      </c>
      <c r="E20" s="1">
        <v>2</v>
      </c>
      <c r="F20" s="1">
        <v>2</v>
      </c>
      <c r="G20" s="1">
        <v>7</v>
      </c>
      <c r="H20" s="1">
        <v>4</v>
      </c>
      <c r="I20" s="1">
        <v>1</v>
      </c>
      <c r="J20" s="1">
        <v>2</v>
      </c>
      <c r="K20" s="1">
        <v>2</v>
      </c>
      <c r="L20" s="1">
        <v>6</v>
      </c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33</v>
      </c>
      <c r="AL20" s="41">
        <f t="shared" si="3"/>
        <v>3.3</v>
      </c>
      <c r="AM20" s="41">
        <f t="shared" si="1"/>
        <v>0.41249999999999998</v>
      </c>
    </row>
  </sheetData>
  <mergeCells count="4">
    <mergeCell ref="A2:A5"/>
    <mergeCell ref="A7:A10"/>
    <mergeCell ref="A12:A15"/>
    <mergeCell ref="A17:A20"/>
  </mergeCells>
  <conditionalFormatting sqref="C7:AJ7">
    <cfRule type="top10" dxfId="38" priority="35" bottom="1" rank="10"/>
    <cfRule type="cellIs" dxfId="37" priority="38" operator="lessThan">
      <formula>$AL$7</formula>
    </cfRule>
    <cfRule type="cellIs" dxfId="36" priority="39" operator="greaterThan">
      <formula>$AL$7</formula>
    </cfRule>
  </conditionalFormatting>
  <conditionalFormatting sqref="C2:AJ2">
    <cfRule type="top10" dxfId="35" priority="34" bottom="1" rank="10"/>
    <cfRule type="cellIs" dxfId="34" priority="36" operator="lessThan">
      <formula>$AL$2</formula>
    </cfRule>
    <cfRule type="cellIs" dxfId="33" priority="37" operator="greaterThan">
      <formula>$AL$2</formula>
    </cfRule>
  </conditionalFormatting>
  <conditionalFormatting sqref="C9:AJ9">
    <cfRule type="top10" dxfId="32" priority="21" bottom="1" rank="10"/>
    <cfRule type="cellIs" dxfId="31" priority="32" operator="lessThan">
      <formula>$AL$9</formula>
    </cfRule>
    <cfRule type="cellIs" dxfId="30" priority="33" operator="greaterThan">
      <formula>$AL$9</formula>
    </cfRule>
  </conditionalFormatting>
  <conditionalFormatting sqref="C4:AJ4">
    <cfRule type="top10" dxfId="29" priority="24" bottom="1" rank="10"/>
    <cfRule type="cellIs" dxfId="28" priority="30" operator="lessThan">
      <formula>$AL$4</formula>
    </cfRule>
    <cfRule type="cellIs" dxfId="27" priority="31" operator="greaterThan">
      <formula>$AL$4</formula>
    </cfRule>
  </conditionalFormatting>
  <conditionalFormatting sqref="C5:AJ5">
    <cfRule type="top10" dxfId="26" priority="23" percent="1" bottom="1" rank="10"/>
    <cfRule type="cellIs" dxfId="25" priority="28" operator="greaterThan">
      <formula>$AL$5</formula>
    </cfRule>
    <cfRule type="cellIs" dxfId="24" priority="29" operator="lessThan">
      <formula>$AL$5</formula>
    </cfRule>
  </conditionalFormatting>
  <conditionalFormatting sqref="C10:AJ10">
    <cfRule type="top10" dxfId="23" priority="22" bottom="1" rank="10"/>
    <cfRule type="cellIs" dxfId="22" priority="25" operator="greaterThan">
      <formula>$AL$10</formula>
    </cfRule>
    <cfRule type="cellIs" dxfId="21" priority="26" operator="lessThan">
      <formula>$AL$10</formula>
    </cfRule>
    <cfRule type="cellIs" dxfId="20" priority="27" operator="greaterThan">
      <formula>"3,5$AG$10"</formula>
    </cfRule>
  </conditionalFormatting>
  <conditionalFormatting sqref="C12:AJ12">
    <cfRule type="top10" dxfId="19" priority="18" bottom="1" rank="10"/>
    <cfRule type="cellIs" dxfId="18" priority="19" operator="lessThan">
      <formula>$AL$7</formula>
    </cfRule>
    <cfRule type="cellIs" dxfId="17" priority="20" operator="greaterThan">
      <formula>$AL$7</formula>
    </cfRule>
  </conditionalFormatting>
  <conditionalFormatting sqref="C14:AJ14">
    <cfRule type="top10" dxfId="16" priority="11" bottom="1" rank="10"/>
    <cfRule type="cellIs" dxfId="15" priority="16" operator="lessThan">
      <formula>$AL$9</formula>
    </cfRule>
    <cfRule type="cellIs" dxfId="14" priority="17" operator="greaterThan">
      <formula>$AL$9</formula>
    </cfRule>
  </conditionalFormatting>
  <conditionalFormatting sqref="C15:AJ15">
    <cfRule type="top10" dxfId="13" priority="12" bottom="1" rank="10"/>
    <cfRule type="cellIs" dxfId="12" priority="13" operator="greaterThan">
      <formula>$AL$10</formula>
    </cfRule>
    <cfRule type="cellIs" dxfId="11" priority="14" operator="lessThan">
      <formula>$AL$10</formula>
    </cfRule>
    <cfRule type="cellIs" dxfId="10" priority="15" operator="greaterThan">
      <formula>"3,5$AG$10"</formula>
    </cfRule>
  </conditionalFormatting>
  <conditionalFormatting sqref="C17:AJ17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9:AJ19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20:AJ20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2021-09-28T09:41:19Z</dcterms:modified>
</cp:coreProperties>
</file>