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340" yWindow="0" windowWidth="25600" windowHeight="1552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  <definedName name="_xlnm._FilterDatabase" localSheetId="1" hidden="1">Sheet2!$A$1:$B$1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2" i="1"/>
  <c r="G5" i="3"/>
  <c r="G6" i="3"/>
  <c r="F6" i="3"/>
  <c r="F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" i="3"/>
  <c r="F3" i="3"/>
  <c r="F2" i="3"/>
</calcChain>
</file>

<file path=xl/sharedStrings.xml><?xml version="1.0" encoding="utf-8"?>
<sst xmlns="http://schemas.openxmlformats.org/spreadsheetml/2006/main" count="1020" uniqueCount="667">
  <si>
    <t>Year</t>
  </si>
  <si>
    <t>Country</t>
  </si>
  <si>
    <t>ECI</t>
  </si>
  <si>
    <t>GDP_PC_PPP</t>
  </si>
  <si>
    <t>AGO</t>
  </si>
  <si>
    <t>ALB</t>
  </si>
  <si>
    <t>ARE</t>
  </si>
  <si>
    <t>ARG</t>
  </si>
  <si>
    <t>AUS</t>
  </si>
  <si>
    <t>AUT</t>
  </si>
  <si>
    <t>AZE</t>
  </si>
  <si>
    <t>BEL</t>
  </si>
  <si>
    <t>BGD</t>
  </si>
  <si>
    <t>BGR</t>
  </si>
  <si>
    <t>BIH</t>
  </si>
  <si>
    <t>BLR</t>
  </si>
  <si>
    <t>BOL</t>
  </si>
  <si>
    <t>BRA</t>
  </si>
  <si>
    <t>CAN</t>
  </si>
  <si>
    <t>CHE</t>
  </si>
  <si>
    <t>CHL</t>
  </si>
  <si>
    <t>CHN</t>
  </si>
  <si>
    <t>CIV</t>
  </si>
  <si>
    <t>CMR</t>
  </si>
  <si>
    <t>COG</t>
  </si>
  <si>
    <t>COL</t>
  </si>
  <si>
    <t>CRI</t>
  </si>
  <si>
    <t>CZE</t>
  </si>
  <si>
    <t>DEU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</si>
  <si>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</si>
  <si>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</si>
  <si>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</si>
  <si>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</si>
  <si>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</si>
  <si>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</si>
  <si>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</si>
  <si>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</si>
  <si>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</si>
  <si>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</si>
  <si>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</si>
  <si>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</si>
  <si>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</si>
  <si>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</si>
  <si>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</si>
  <si>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GRC</t>
  </si>
  <si>
    <t>GTM</t>
  </si>
  <si>
    <t>HKG</t>
  </si>
  <si>
    <t>HND</t>
  </si>
  <si>
    <t>HRV</t>
  </si>
  <si>
    <t>HUN</t>
  </si>
  <si>
    <t>IDN</t>
  </si>
  <si>
    <t>IND</t>
  </si>
  <si>
    <t>IRL</t>
  </si>
  <si>
    <t>IRN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</si>
  <si>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</si>
  <si>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</si>
  <si>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</si>
  <si>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</si>
  <si>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</si>
  <si>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</si>
  <si>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</si>
  <si>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</si>
  <si>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</si>
  <si>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</si>
  <si>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</si>
  <si>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</si>
  <si>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</si>
  <si>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</si>
  <si>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</si>
  <si>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</si>
  <si>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LTU</t>
  </si>
  <si>
    <t>LVA</t>
  </si>
  <si>
    <t>MAR</t>
  </si>
  <si>
    <t>MDA</t>
  </si>
  <si>
    <t>MDG</t>
  </si>
  <si>
    <t>MEX</t>
  </si>
  <si>
    <t>MKD</t>
  </si>
  <si>
    <t>MLI</t>
  </si>
  <si>
    <t>MNG</t>
  </si>
  <si>
    <t>MOZ</t>
  </si>
  <si>
    <t>MRT</t>
  </si>
  <si>
    <t>MUS</t>
  </si>
  <si>
    <t>MWI</t>
  </si>
  <si>
    <t>MYS</t>
  </si>
  <si>
    <t>NGA</t>
  </si>
  <si>
    <t>NIC</t>
  </si>
  <si>
    <t>NLD</t>
  </si>
  <si>
    <t>NOR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</si>
  <si>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</si>
  <si>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</si>
  <si>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</si>
  <si>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</si>
  <si>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</si>
  <si>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</si>
  <si>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</si>
  <si>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</si>
  <si>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</si>
  <si>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</si>
  <si>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QAT</t>
  </si>
  <si>
    <t>ROU</t>
  </si>
  <si>
    <t>RUS</t>
  </si>
  <si>
    <t>SAU</t>
  </si>
  <si>
    <t>SDN</t>
  </si>
  <si>
    <t>SEN</t>
  </si>
  <si>
    <t>SGP</t>
  </si>
  <si>
    <t>SLV</t>
  </si>
  <si>
    <t>SVK</t>
  </si>
  <si>
    <t>SVN</t>
  </si>
  <si>
    <t>SWE</t>
  </si>
  <si>
    <t>SYR</t>
  </si>
  <si>
    <t>THA</t>
  </si>
  <si>
    <t>TJK</t>
  </si>
  <si>
    <t>TKM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</si>
  <si>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</si>
  <si>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</si>
  <si>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</si>
  <si>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</si>
  <si>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</si>
  <si>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</si>
  <si>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</si>
  <si>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</si>
  <si>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</si>
  <si>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</si>
  <si>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</si>
  <si>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YEM</t>
  </si>
  <si>
    <t>ZAF</t>
  </si>
  <si>
    <t>ZMB</t>
  </si>
  <si>
    <t>ZWE</t>
  </si>
  <si>
    <t>Group</t>
  </si>
  <si>
    <t>Other</t>
  </si>
  <si>
    <t>Size</t>
  </si>
  <si>
    <t>data.name</t>
  </si>
  <si>
    <t>data.display_id</t>
  </si>
  <si>
    <t>Angola</t>
  </si>
  <si>
    <t>ago</t>
  </si>
  <si>
    <t>Burundi</t>
  </si>
  <si>
    <t>bdi</t>
  </si>
  <si>
    <t>Benin</t>
  </si>
  <si>
    <t>ben</t>
  </si>
  <si>
    <t>Burkina Faso</t>
  </si>
  <si>
    <t>bfa</t>
  </si>
  <si>
    <t>Botswana</t>
  </si>
  <si>
    <t>bwa</t>
  </si>
  <si>
    <t>Central African Republic</t>
  </si>
  <si>
    <t>caf</t>
  </si>
  <si>
    <t>Cote d'Ivoire</t>
  </si>
  <si>
    <t>civ</t>
  </si>
  <si>
    <t>Cameroon</t>
  </si>
  <si>
    <t>cmr</t>
  </si>
  <si>
    <t>Democratic Republic of the Congo</t>
  </si>
  <si>
    <t>cod</t>
  </si>
  <si>
    <t>Republic of the Congo</t>
  </si>
  <si>
    <t>cog</t>
  </si>
  <si>
    <t>Comoros</t>
  </si>
  <si>
    <t>com</t>
  </si>
  <si>
    <t>Cape Verde</t>
  </si>
  <si>
    <t>cpv</t>
  </si>
  <si>
    <t>Djibouti</t>
  </si>
  <si>
    <t>dji</t>
  </si>
  <si>
    <t>Algeria</t>
  </si>
  <si>
    <t>dza</t>
  </si>
  <si>
    <t>Egypt</t>
  </si>
  <si>
    <t>egy</t>
  </si>
  <si>
    <t>Eritrea</t>
  </si>
  <si>
    <t>eri</t>
  </si>
  <si>
    <t>Western Sahara</t>
  </si>
  <si>
    <t>esh</t>
  </si>
  <si>
    <t>Ethiopia</t>
  </si>
  <si>
    <t>eth</t>
  </si>
  <si>
    <t>Gabon</t>
  </si>
  <si>
    <t>gab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</si>
  <si>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</si>
  <si>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</si>
  <si>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</si>
  <si>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</si>
  <si>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</si>
  <si>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</si>
  <si>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</si>
  <si>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</si>
  <si>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</si>
  <si>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</si>
  <si>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Kenya</t>
  </si>
  <si>
    <t>ken</t>
  </si>
  <si>
    <t>Liberia</t>
  </si>
  <si>
    <t>lbr</t>
  </si>
  <si>
    <t>Libya</t>
  </si>
  <si>
    <t>lby</t>
  </si>
  <si>
    <t>Lesotho</t>
  </si>
  <si>
    <t>lso</t>
  </si>
  <si>
    <t>Morocco</t>
  </si>
  <si>
    <t>mar</t>
  </si>
  <si>
    <t>Madagascar</t>
  </si>
  <si>
    <t>mdg</t>
  </si>
  <si>
    <t>Mali</t>
  </si>
  <si>
    <t>mli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</si>
  <si>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</si>
  <si>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</si>
  <si>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</si>
  <si>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</si>
  <si>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</si>
  <si>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</si>
  <si>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</si>
  <si>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</si>
  <si>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Mayotte</t>
  </si>
  <si>
    <t>myt</t>
  </si>
  <si>
    <t>Namibia</t>
  </si>
  <si>
    <t>nam</t>
  </si>
  <si>
    <t>Niger</t>
  </si>
  <si>
    <t>ner</t>
  </si>
  <si>
    <t>Nigeria</t>
  </si>
  <si>
    <t>nga</t>
  </si>
  <si>
    <t>Reunion</t>
  </si>
  <si>
    <t>reu</t>
  </si>
  <si>
    <t>Rwanda</t>
  </si>
  <si>
    <t>rwa</t>
  </si>
  <si>
    <t>Sudan</t>
  </si>
  <si>
    <t>sdn</t>
  </si>
  <si>
    <t>Senegal</t>
  </si>
  <si>
    <t>sen</t>
  </si>
  <si>
    <t>Saint Helena</t>
  </si>
  <si>
    <t>shn</t>
  </si>
  <si>
    <t>Sierra Leone</t>
  </si>
  <si>
    <t>sle</t>
  </si>
  <si>
    <t>Somalia</t>
  </si>
  <si>
    <t>som</t>
  </si>
  <si>
    <t>South Sudan</t>
  </si>
  <si>
    <t>ssd</t>
  </si>
  <si>
    <t>Sao Tome and Principe</t>
  </si>
  <si>
    <t>stp</t>
  </si>
  <si>
    <t>Swaziland</t>
  </si>
  <si>
    <t>swz</t>
  </si>
  <si>
    <t>Seychelles</t>
  </si>
  <si>
    <t>syc</t>
  </si>
  <si>
    <t>Chad</t>
  </si>
  <si>
    <t>tcd</t>
  </si>
  <si>
    <t>Togo</t>
  </si>
  <si>
    <t>tgo</t>
  </si>
  <si>
    <t>Tunisia</t>
  </si>
  <si>
    <t>tun</t>
  </si>
  <si>
    <t>Tanzania</t>
  </si>
  <si>
    <t>tza</t>
  </si>
  <si>
    <t>Uganda</t>
  </si>
  <si>
    <t>uga</t>
  </si>
  <si>
    <t>South Africa</t>
  </si>
  <si>
    <t>zaf</t>
  </si>
  <si>
    <t>Zambia</t>
  </si>
  <si>
    <t>zmb</t>
  </si>
  <si>
    <t>Zimbabwe</t>
  </si>
  <si>
    <t>zwe</t>
  </si>
  <si>
    <t>Antarctica</t>
  </si>
  <si>
    <t>ata</t>
  </si>
  <si>
    <t>French South Antarctic Territory</t>
  </si>
  <si>
    <t>atf</t>
  </si>
  <si>
    <t>Bouvet Island</t>
  </si>
  <si>
    <t>bvt</t>
  </si>
  <si>
    <t>Heard Island and McDonald Islands</t>
  </si>
  <si>
    <t>hmd</t>
  </si>
  <si>
    <t>South Georgia South Sandwich Islands</t>
  </si>
  <si>
    <t>sgs</t>
  </si>
  <si>
    <t>Afghanistan</t>
  </si>
  <si>
    <t>afg</t>
  </si>
  <si>
    <t>United Arab Emirates</t>
  </si>
  <si>
    <t>are</t>
  </si>
  <si>
    <t>Armenia</t>
  </si>
  <si>
    <t>arm</t>
  </si>
  <si>
    <t>Azerbaijan</t>
  </si>
  <si>
    <t>aze</t>
  </si>
  <si>
    <t>Bangladesh</t>
  </si>
  <si>
    <t>bgd</t>
  </si>
  <si>
    <t>Bahrain</t>
  </si>
  <si>
    <t>bhr</t>
  </si>
  <si>
    <t>Brunei</t>
  </si>
  <si>
    <t>brn</t>
  </si>
  <si>
    <t>Bhutan</t>
  </si>
  <si>
    <t>btn</t>
  </si>
  <si>
    <t>Cocos (Keeling) Islands</t>
  </si>
  <si>
    <t>cck</t>
  </si>
  <si>
    <t>China</t>
  </si>
  <si>
    <t>chn</t>
  </si>
  <si>
    <t>Christmas Island</t>
  </si>
  <si>
    <t>cxr</t>
  </si>
  <si>
    <t>Cyprus</t>
  </si>
  <si>
    <t>cyp</t>
  </si>
  <si>
    <t>Georgia</t>
  </si>
  <si>
    <t>geo</t>
  </si>
  <si>
    <t>Hong Kong</t>
  </si>
  <si>
    <t>hkg</t>
  </si>
  <si>
    <t>Indonesia</t>
  </si>
  <si>
    <t>idn</t>
  </si>
  <si>
    <t>India</t>
  </si>
  <si>
    <t>ind</t>
  </si>
  <si>
    <t>British Indian Ocean Territory</t>
  </si>
  <si>
    <t>iot</t>
  </si>
  <si>
    <t>Iran</t>
  </si>
  <si>
    <t>irn</t>
  </si>
  <si>
    <t>Iraq</t>
  </si>
  <si>
    <t>irq</t>
  </si>
  <si>
    <t>Israel</t>
  </si>
  <si>
    <t>isr</t>
  </si>
  <si>
    <t>Jordan</t>
  </si>
  <si>
    <t>jor</t>
  </si>
  <si>
    <t>Japan</t>
  </si>
  <si>
    <t>jpn</t>
  </si>
  <si>
    <t>Kazakhstan</t>
  </si>
  <si>
    <t>kaz</t>
  </si>
  <si>
    <t>Kyrgyzstan</t>
  </si>
  <si>
    <t>kgz</t>
  </si>
  <si>
    <t>Cambodia</t>
  </si>
  <si>
    <t>khm</t>
  </si>
  <si>
    <t>South Korea</t>
  </si>
  <si>
    <t>kor</t>
  </si>
  <si>
    <t>Kuwait</t>
  </si>
  <si>
    <t>kwt</t>
  </si>
  <si>
    <t>Laos</t>
  </si>
  <si>
    <t>lao</t>
  </si>
  <si>
    <t>Lebanon</t>
  </si>
  <si>
    <t>lbn</t>
  </si>
  <si>
    <t>Sri Lanka</t>
  </si>
  <si>
    <t>lka</t>
  </si>
  <si>
    <t>Macau</t>
  </si>
  <si>
    <t>mac</t>
  </si>
  <si>
    <t>Maldives</t>
  </si>
  <si>
    <t>mdv</t>
  </si>
  <si>
    <t>Midway</t>
  </si>
  <si>
    <t>mid</t>
  </si>
  <si>
    <t>Burma</t>
  </si>
  <si>
    <t>mmr</t>
  </si>
  <si>
    <t>Mongolia</t>
  </si>
  <si>
    <t>mng</t>
  </si>
  <si>
    <t>Malaysia</t>
  </si>
  <si>
    <t>mys</t>
  </si>
  <si>
    <t>Nepal</t>
  </si>
  <si>
    <t>npl</t>
  </si>
  <si>
    <t>Oman</t>
  </si>
  <si>
    <t>omn</t>
  </si>
  <si>
    <t>Pakistan</t>
  </si>
  <si>
    <t>pak</t>
  </si>
  <si>
    <t>Philippines</t>
  </si>
  <si>
    <t>phl</t>
  </si>
  <si>
    <t>North Korea</t>
  </si>
  <si>
    <t>prk</t>
  </si>
  <si>
    <t>Palestine</t>
  </si>
  <si>
    <t>pse</t>
  </si>
  <si>
    <t>Qatar</t>
  </si>
  <si>
    <t>qat</t>
  </si>
  <si>
    <t>Saudi Arabia</t>
  </si>
  <si>
    <t>sau</t>
  </si>
  <si>
    <t>Singapore</t>
  </si>
  <si>
    <t>sgp</t>
  </si>
  <si>
    <t>Syria</t>
  </si>
  <si>
    <t>syr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</si>
  <si>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</si>
  <si>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</si>
  <si>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</si>
  <si>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</si>
  <si>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</si>
  <si>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</si>
  <si>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</si>
  <si>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</si>
  <si>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Turkey</t>
  </si>
  <si>
    <t>tur</t>
  </si>
  <si>
    <t>Taiwan</t>
  </si>
  <si>
    <t>twn</t>
  </si>
  <si>
    <t>Uzbekistan</t>
  </si>
  <si>
    <t>uzb</t>
  </si>
  <si>
    <t>Vietnam</t>
  </si>
  <si>
    <t>vnm</t>
  </si>
  <si>
    <t>Yemen Arab Republic</t>
  </si>
  <si>
    <t>yar</t>
  </si>
  <si>
    <t>Yemen</t>
  </si>
  <si>
    <t>yem</t>
  </si>
  <si>
    <t>Democratic Yemen</t>
  </si>
  <si>
    <t>ymd</t>
  </si>
  <si>
    <t>Albania</t>
  </si>
  <si>
    <t>alb</t>
  </si>
  <si>
    <t>Andorra</t>
  </si>
  <si>
    <t>and</t>
  </si>
  <si>
    <t>Austria</t>
  </si>
  <si>
    <t>aut</t>
  </si>
  <si>
    <t>Belgium</t>
  </si>
  <si>
    <t>bel</t>
  </si>
  <si>
    <t>Bulgaria</t>
  </si>
  <si>
    <t>bgr</t>
  </si>
  <si>
    <t>Bosnia and Herzegovina</t>
  </si>
  <si>
    <t>bih</t>
  </si>
  <si>
    <t>Belarus</t>
  </si>
  <si>
    <t>blr</t>
  </si>
  <si>
    <t>Belgium-Luxembourg</t>
  </si>
  <si>
    <t>blx</t>
  </si>
  <si>
    <t>Switzerland</t>
  </si>
  <si>
    <t>che</t>
  </si>
  <si>
    <t>Channel Islands</t>
  </si>
  <si>
    <t>chi</t>
  </si>
  <si>
    <t>Czechoslovakia</t>
  </si>
  <si>
    <t>csk</t>
  </si>
  <si>
    <t>Czech Republic</t>
  </si>
  <si>
    <t>cze</t>
  </si>
  <si>
    <t>Democratic Republic of Germany</t>
  </si>
  <si>
    <t>ddr</t>
  </si>
  <si>
    <t>Germany</t>
  </si>
  <si>
    <t>deu</t>
  </si>
  <si>
    <t>Denmark</t>
  </si>
  <si>
    <t>dnk</t>
  </si>
  <si>
    <t>Spain</t>
  </si>
  <si>
    <t>esp</t>
  </si>
  <si>
    <t>Estonia</t>
  </si>
  <si>
    <t>est</t>
  </si>
  <si>
    <t>Federal Republic of Germany</t>
  </si>
  <si>
    <t>fdr</t>
  </si>
  <si>
    <t>Finland</t>
  </si>
  <si>
    <t>fin</t>
  </si>
  <si>
    <t>France</t>
  </si>
  <si>
    <t>fra</t>
  </si>
  <si>
    <t>Faroe Islands</t>
  </si>
  <si>
    <t>fro</t>
  </si>
  <si>
    <t>United Kingdom</t>
  </si>
  <si>
    <t>gbr</t>
  </si>
  <si>
    <t>Gibraltar</t>
  </si>
  <si>
    <t>gib</t>
  </si>
  <si>
    <t>Greece</t>
  </si>
  <si>
    <t>grc</t>
  </si>
  <si>
    <t>Croatia</t>
  </si>
  <si>
    <t>hrv</t>
  </si>
  <si>
    <t>Hungary</t>
  </si>
  <si>
    <t>hun</t>
  </si>
  <si>
    <t>Isle of Man</t>
  </si>
  <si>
    <t>imn</t>
  </si>
  <si>
    <t>Ireland</t>
  </si>
  <si>
    <t>irl</t>
  </si>
  <si>
    <t>Iceland</t>
  </si>
  <si>
    <t>isl</t>
  </si>
  <si>
    <t>Italy</t>
  </si>
  <si>
    <t>ita</t>
  </si>
  <si>
    <t>Kosovo</t>
  </si>
  <si>
    <t>ksv</t>
  </si>
  <si>
    <t>Liechtenstein</t>
  </si>
  <si>
    <t>lie</t>
  </si>
  <si>
    <t>Lithuania</t>
  </si>
  <si>
    <t>ltu</t>
  </si>
  <si>
    <t>Luxembourg</t>
  </si>
  <si>
    <t>lux</t>
  </si>
  <si>
    <t>Latvia</t>
  </si>
  <si>
    <t>lva</t>
  </si>
  <si>
    <t>Monaco</t>
  </si>
  <si>
    <t>mco</t>
  </si>
  <si>
    <t>Moldova</t>
  </si>
  <si>
    <t>mda</t>
  </si>
  <si>
    <t>Macedonia</t>
  </si>
  <si>
    <t>mkd</t>
  </si>
  <si>
    <t>Malta</t>
  </si>
  <si>
    <t>mlt</t>
  </si>
  <si>
    <t>Montenegro</t>
  </si>
  <si>
    <t>mne</t>
  </si>
  <si>
    <t>Netherlands</t>
  </si>
  <si>
    <t>nld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</si>
  <si>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</si>
  <si>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</si>
  <si>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</si>
  <si>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</si>
  <si>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</si>
  <si>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</si>
  <si>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</si>
  <si>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</si>
  <si>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Russia</t>
  </si>
  <si>
    <t>rus</t>
  </si>
  <si>
    <t>Serbia and Montenegro</t>
  </si>
  <si>
    <t>scg</t>
  </si>
  <si>
    <t>Svalbard</t>
  </si>
  <si>
    <t>sjm</t>
  </si>
  <si>
    <t>San Marino</t>
  </si>
  <si>
    <t>smr</t>
  </si>
  <si>
    <t>Serbia</t>
  </si>
  <si>
    <t>srb</t>
  </si>
  <si>
    <t>USSR</t>
  </si>
  <si>
    <t>sun</t>
  </si>
  <si>
    <t>Slovakia</t>
  </si>
  <si>
    <t>svk</t>
  </si>
  <si>
    <t>Slovenia</t>
  </si>
  <si>
    <t>svn</t>
  </si>
  <si>
    <t>Sweden</t>
  </si>
  <si>
    <t>swe</t>
  </si>
  <si>
    <t>Ukraine</t>
  </si>
  <si>
    <t>ukr</t>
  </si>
  <si>
    <t>Holy See (Vatican City)</t>
  </si>
  <si>
    <t>vat</t>
  </si>
  <si>
    <t>Yugoslavia</t>
  </si>
  <si>
    <t>yug</t>
  </si>
  <si>
    <t>Aruba</t>
  </si>
  <si>
    <t>abw</t>
  </si>
  <si>
    <t>Anguilla</t>
  </si>
  <si>
    <t>aia</t>
  </si>
  <si>
    <t>Netherlands Antilles</t>
  </si>
  <si>
    <t>ant</t>
  </si>
  <si>
    <t>Antigua and Barbuda</t>
  </si>
  <si>
    <t>atg</t>
  </si>
  <si>
    <t>Bonaire</t>
  </si>
  <si>
    <t>bes</t>
  </si>
  <si>
    <t>Bahamas</t>
  </si>
  <si>
    <t>bhs</t>
  </si>
  <si>
    <t>blm</t>
  </si>
  <si>
    <t>Belize</t>
  </si>
  <si>
    <t>blz</t>
  </si>
  <si>
    <t>Bermuda</t>
  </si>
  <si>
    <t>bmu</t>
  </si>
  <si>
    <t>Barbados</t>
  </si>
  <si>
    <t>brb</t>
  </si>
  <si>
    <t>Canada</t>
  </si>
  <si>
    <t>can</t>
  </si>
  <si>
    <t>Costa Rica</t>
  </si>
  <si>
    <t>cri</t>
  </si>
  <si>
    <t>Cuba</t>
  </si>
  <si>
    <t>cub</t>
  </si>
  <si>
    <t>cuw</t>
  </si>
  <si>
    <t>Cayman Islands</t>
  </si>
  <si>
    <t>cym</t>
  </si>
  <si>
    <t>Dominica</t>
  </si>
  <si>
    <t>dma</t>
  </si>
  <si>
    <t>Dominican Republic</t>
  </si>
  <si>
    <t>dom</t>
  </si>
  <si>
    <t>Grenada</t>
  </si>
  <si>
    <t>grd</t>
  </si>
  <si>
    <t>Greenland</t>
  </si>
  <si>
    <t>grl</t>
  </si>
  <si>
    <t>Guatemala</t>
  </si>
  <si>
    <t>gtm</t>
  </si>
  <si>
    <t>Honduras</t>
  </si>
  <si>
    <t>hnd</t>
  </si>
  <si>
    <t>Haiti</t>
  </si>
  <si>
    <t>hti</t>
  </si>
  <si>
    <t>Jamaica</t>
  </si>
  <si>
    <t>jam</t>
  </si>
  <si>
    <t>Saint Kitts and Nevis</t>
  </si>
  <si>
    <t>kna</t>
  </si>
  <si>
    <t>Saint Lucia</t>
  </si>
  <si>
    <t>lca</t>
  </si>
  <si>
    <t>Saint Maarten</t>
  </si>
  <si>
    <t>maf</t>
  </si>
  <si>
    <t>Mexico</t>
  </si>
  <si>
    <t>mex</t>
  </si>
  <si>
    <t>Montserrat</t>
  </si>
  <si>
    <t>msr</t>
  </si>
  <si>
    <t>Martinique</t>
  </si>
  <si>
    <t>mtq</t>
  </si>
  <si>
    <t>Netherland Antilles and Aruba</t>
  </si>
  <si>
    <t>naa</t>
  </si>
  <si>
    <t>Nicaragua</t>
  </si>
  <si>
    <t>nic</t>
  </si>
  <si>
    <t>Panama</t>
  </si>
  <si>
    <t>pan</t>
  </si>
  <si>
    <t>Pacific Island (US)</t>
  </si>
  <si>
    <t>pci</t>
  </si>
  <si>
    <t>Panama Canal Zone</t>
  </si>
  <si>
    <t>pcz</t>
  </si>
  <si>
    <t>Puerto Rico</t>
  </si>
  <si>
    <t>pri</t>
  </si>
  <si>
    <t>El Salvador</t>
  </si>
  <si>
    <t>slv</t>
  </si>
  <si>
    <t>Saint Pierre and Miquelon</t>
  </si>
  <si>
    <t>spm</t>
  </si>
  <si>
    <t>Turks and Caicos Islands</t>
  </si>
  <si>
    <t>tca</t>
  </si>
  <si>
    <t>Trinidad and Tobago</t>
  </si>
  <si>
    <t>tto</t>
  </si>
  <si>
    <t>United States Minor Outlying Islands</t>
  </si>
  <si>
    <t>umi</t>
  </si>
  <si>
    <t>United States</t>
  </si>
  <si>
    <t>usa</t>
  </si>
  <si>
    <t>Saint Vincent and the Grenadines</t>
  </si>
  <si>
    <t>vct</t>
  </si>
  <si>
    <t>British Virgin Islands</t>
  </si>
  <si>
    <t>vgb</t>
  </si>
  <si>
    <t>Virgin Islands</t>
  </si>
  <si>
    <t>vir</t>
  </si>
  <si>
    <t>American Samoa</t>
  </si>
  <si>
    <t>asm</t>
  </si>
  <si>
    <t>Australia</t>
  </si>
  <si>
    <t>aus</t>
  </si>
  <si>
    <t>Cook Islands</t>
  </si>
  <si>
    <t>cok</t>
  </si>
  <si>
    <t>Fiji</t>
  </si>
  <si>
    <t>fji</t>
  </si>
  <si>
    <t>Micronesia</t>
  </si>
  <si>
    <t>fsm</t>
  </si>
  <si>
    <t>Guadeloupe</t>
  </si>
  <si>
    <t>glp</t>
  </si>
  <si>
    <t>Guam</t>
  </si>
  <si>
    <t>gum</t>
  </si>
  <si>
    <t>Kiribati</t>
  </si>
  <si>
    <t>kir</t>
  </si>
  <si>
    <t>Marshall Islands</t>
  </si>
  <si>
    <t>mhl</t>
  </si>
  <si>
    <t>Northern Mariana Islands</t>
  </si>
  <si>
    <t>mnp</t>
  </si>
  <si>
    <t>New Caledonia</t>
  </si>
  <si>
    <t>ncl</t>
  </si>
  <si>
    <t>Norfolk Island</t>
  </si>
  <si>
    <t>nfk</t>
  </si>
  <si>
    <t>Niue</t>
  </si>
  <si>
    <t>niu</t>
  </si>
  <si>
    <t>Nauru</t>
  </si>
  <si>
    <t>nru</t>
  </si>
  <si>
    <t>New Zealand</t>
  </si>
  <si>
    <t>nzl</t>
  </si>
  <si>
    <t>Pitcairn Islands</t>
  </si>
  <si>
    <t>pcn</t>
  </si>
  <si>
    <t>Palau</t>
  </si>
  <si>
    <t>plw</t>
  </si>
  <si>
    <t>Papua New Guinea</t>
  </si>
  <si>
    <t>png</t>
  </si>
  <si>
    <t>French Polynesia</t>
  </si>
  <si>
    <t>pyf</t>
  </si>
  <si>
    <t>Solomon Islands</t>
  </si>
  <si>
    <t>slb</t>
  </si>
  <si>
    <t>Tokelau</t>
  </si>
  <si>
    <t>tkl</t>
  </si>
  <si>
    <t>Tonga</t>
  </si>
  <si>
    <t>ton</t>
  </si>
  <si>
    <t>Tuvalu</t>
  </si>
  <si>
    <t>tuv</t>
  </si>
  <si>
    <t>Vanuatu</t>
  </si>
  <si>
    <t>vut</t>
  </si>
  <si>
    <t>Wallis and Futuna</t>
  </si>
  <si>
    <t>wlf</t>
  </si>
  <si>
    <t>Samoa</t>
  </si>
  <si>
    <t>wsm</t>
  </si>
  <si>
    <t>Argentina</t>
  </si>
  <si>
    <t>arg</t>
  </si>
  <si>
    <t>Bolivia</t>
  </si>
  <si>
    <t>bol</t>
  </si>
  <si>
    <t>Brazil</t>
  </si>
  <si>
    <t>bra</t>
  </si>
  <si>
    <t>Chile</t>
  </si>
  <si>
    <t>chl</t>
  </si>
  <si>
    <t>Colombia</t>
  </si>
  <si>
    <t>col</t>
  </si>
  <si>
    <t>Ecuador</t>
  </si>
  <si>
    <t>ecu</t>
  </si>
  <si>
    <t>Falkland Islands</t>
  </si>
  <si>
    <t>flk</t>
  </si>
  <si>
    <t>French Guiana</t>
  </si>
  <si>
    <t>guf</t>
  </si>
  <si>
    <t>Guyana</t>
  </si>
  <si>
    <t>guy</t>
  </si>
  <si>
    <t>Peru</t>
  </si>
  <si>
    <t>per</t>
  </si>
  <si>
    <t>Paraguay</t>
  </si>
  <si>
    <t>pry</t>
  </si>
  <si>
    <t>Suriname</t>
  </si>
  <si>
    <t>sur</t>
  </si>
  <si>
    <t>Uruguay</t>
  </si>
  <si>
    <t>ury</t>
  </si>
  <si>
    <t>Venezuela</t>
  </si>
  <si>
    <t>ven</t>
  </si>
  <si>
    <t>World</t>
  </si>
  <si>
    <t>wld</t>
  </si>
  <si>
    <t>Areas</t>
  </si>
  <si>
    <t>xxa</t>
  </si>
  <si>
    <t>country_name</t>
  </si>
  <si>
    <t>Saint Barthélemy</t>
  </si>
  <si>
    <t>Curaçao</t>
  </si>
  <si>
    <t>country</t>
  </si>
  <si>
    <t>diversity</t>
  </si>
  <si>
    <t>mean</t>
  </si>
  <si>
    <t>sd</t>
  </si>
  <si>
    <t>diversity_rel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</si>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</sst>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>
      <alignment wrapText="1"/>
    </xf>
    <xf numFmtId="0" fontId="3" fillId="0" borderId="0">
      <alignment wrapText="1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3" fillId="2" borderId="0" xfId="47" applyAlignment="1"/>
    <xf numFmtId="0" fontId="3" fillId="0" borderId="0" xfId="48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XLConnect.Header" xfId="47"/>
    <cellStyle name="XLConnect.String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selection activeCell="D7" sqref="D7"/>
    </sheetView>
  </sheetViews>
  <sheetFormatPr baseColWidth="10" defaultRowHeight="15" x14ac:dyDescent="0"/>
  <cols>
    <col min="6" max="6" width="12" bestFit="1" customWidth="1"/>
    <col min="9" max="9" width="25.83203125" customWidth="1"/>
  </cols>
  <sheetData>
    <row r="1" spans="1:8">
      <c r="A1" t="s">
        <v>0</v>
      </c>
      <c r="B1" t="s">
        <v>1</v>
      </c>
      <c r="C1" t="s">
        <v>657</v>
      </c>
      <c r="D1" t="s">
        <v>661</v>
      </c>
      <c r="E1" t="s">
        <v>2</v>
      </c>
      <c r="F1" t="s">
        <v>3</v>
      </c>
      <c r="G1" t="s">
        <v>128</v>
      </c>
      <c r="H1" t="s">
        <v>130</v>
      </c>
    </row>
    <row r="2" spans="1:8">
      <c r="A2">
        <v>2000</v>
      </c>
      <c r="B2" t="s">
        <v>4</v>
      </c>
      <c r="C2" t="str">
        <f>VLOOKUP(B2,Sheet2!$A$2:$B$264,2)</f>
        <v>Angola</v>
      </c>
      <c r="D2">
        <f>VLOOKUP(B2,Sheet3!$A$1:$C$230,3,FALSE)</f>
        <v>-1.0571853401908706</v>
      </c>
      <c r="E2">
        <v>-1.5638700000000001</v>
      </c>
      <c r="F2" s="1">
        <v>2322.6799999999998</v>
      </c>
      <c r="G2" t="s">
        <v>129</v>
      </c>
      <c r="H2">
        <v>1</v>
      </c>
    </row>
    <row r="3" spans="1:8">
      <c r="A3">
        <v>2000</v>
      </c>
      <c r="B3" t="s">
        <v>5</v>
      </c>
      <c r="C3" t="str">
        <f>VLOOKUP(B3,Sheet2!$A$2:$B$264,2)</f>
        <v>Albania</v>
      </c>
      <c r="D3">
        <f>VLOOKUP(B3,Sheet3!$A$1:$C$230,3,FALSE)</f>
        <v>0.26787833291637941</v>
      </c>
      <c r="E3">
        <v>-0.22100600000000001</v>
      </c>
      <c r="F3" s="1">
        <v>4184.05</v>
      </c>
      <c r="G3" t="s">
        <v>129</v>
      </c>
      <c r="H3">
        <v>1</v>
      </c>
    </row>
    <row r="4" spans="1:8">
      <c r="A4">
        <v>2000</v>
      </c>
      <c r="B4" t="s">
        <v>6</v>
      </c>
      <c r="C4" t="str">
        <f>VLOOKUP(B4,Sheet2!$A$2:$B$264,2)</f>
        <v>United Arab Emirates</v>
      </c>
      <c r="D4">
        <f>VLOOKUP(B4,Sheet3!$A$1:$C$230,3,FALSE)</f>
        <v>-0.30000609841529918</v>
      </c>
      <c r="E4">
        <v>-0.26369300000000001</v>
      </c>
      <c r="F4" s="1">
        <v>86155.58</v>
      </c>
      <c r="G4" t="s">
        <v>129</v>
      </c>
      <c r="H4">
        <v>1</v>
      </c>
    </row>
    <row r="5" spans="1:8">
      <c r="A5">
        <v>2000</v>
      </c>
      <c r="B5" t="s">
        <v>7</v>
      </c>
      <c r="C5" t="str">
        <f>VLOOKUP(B5,Sheet2!$A$2:$B$264,2)</f>
        <v>Argentina</v>
      </c>
      <c r="D5">
        <f>VLOOKUP(B5,Sheet3!$A$1:$C$230,3,FALSE)</f>
        <v>0.94933965051439373</v>
      </c>
      <c r="E5">
        <v>0.34190999999999999</v>
      </c>
      <c r="F5" s="1">
        <v>11829.84</v>
      </c>
      <c r="G5" t="s">
        <v>129</v>
      </c>
      <c r="H5">
        <v>1</v>
      </c>
    </row>
    <row r="6" spans="1:8">
      <c r="A6">
        <v>2000</v>
      </c>
      <c r="B6" t="s">
        <v>8</v>
      </c>
      <c r="C6" t="str">
        <f>VLOOKUP(B6,Sheet2!$A$2:$B$264,2)</f>
        <v>Australia</v>
      </c>
      <c r="D6">
        <f>VLOOKUP(B6,Sheet3!$A$1:$C$230,3,FALSE)</f>
        <v>0.97457895857357946</v>
      </c>
      <c r="E6">
        <v>0.13422300000000001</v>
      </c>
      <c r="F6" s="1">
        <v>28768.7</v>
      </c>
      <c r="G6" t="s">
        <v>129</v>
      </c>
      <c r="H6">
        <v>1</v>
      </c>
    </row>
    <row r="7" spans="1:8">
      <c r="A7">
        <v>2000</v>
      </c>
      <c r="B7" t="s">
        <v>9</v>
      </c>
      <c r="C7" t="str">
        <f>VLOOKUP(B7,Sheet2!$A$2:$B$264,2)</f>
        <v>Austria</v>
      </c>
      <c r="D7">
        <f>VLOOKUP(B7,Sheet3!$A$1:$C$230,3,FALSE)</f>
        <v>2.6403732904798365</v>
      </c>
      <c r="E7">
        <v>1.68916</v>
      </c>
      <c r="F7" s="1">
        <v>30849.74</v>
      </c>
      <c r="G7" t="s">
        <v>129</v>
      </c>
      <c r="H7">
        <v>1</v>
      </c>
    </row>
    <row r="8" spans="1:8">
      <c r="A8">
        <v>2000</v>
      </c>
      <c r="B8" t="s">
        <v>10</v>
      </c>
      <c r="C8" t="str">
        <f>VLOOKUP(B8,Sheet2!$A$2:$B$264,2)</f>
        <v>Azerbaijan</v>
      </c>
      <c r="D8">
        <f>VLOOKUP(B8,Sheet3!$A$1:$C$230,3,FALSE)</f>
        <v>-0.42620263871122777</v>
      </c>
      <c r="E8">
        <v>-0.105049</v>
      </c>
      <c r="F8" s="1">
        <v>3647.12</v>
      </c>
      <c r="G8" t="s">
        <v>129</v>
      </c>
      <c r="H8">
        <v>1</v>
      </c>
    </row>
    <row r="9" spans="1:8">
      <c r="A9">
        <v>2000</v>
      </c>
      <c r="B9" t="s">
        <v>11</v>
      </c>
      <c r="C9" t="str">
        <f>VLOOKUP(B9,Sheet2!$A$2:$B$264,2)</f>
        <v>Belgium</v>
      </c>
      <c r="D9">
        <f>VLOOKUP(B9,Sheet3!$A$1:$C$230,3,FALSE)</f>
        <v>2.6908519065982079</v>
      </c>
      <c r="E9">
        <v>1.5703499999999999</v>
      </c>
      <c r="F9" s="1">
        <v>29314.75</v>
      </c>
      <c r="G9" t="s">
        <v>129</v>
      </c>
      <c r="H9">
        <v>1</v>
      </c>
    </row>
    <row r="10" spans="1:8">
      <c r="A10">
        <v>2000</v>
      </c>
      <c r="B10" t="s">
        <v>12</v>
      </c>
      <c r="C10" t="str">
        <f>VLOOKUP(B10,Sheet2!$A$2:$B$264,2)</f>
        <v>Bangladesh</v>
      </c>
      <c r="D10">
        <f>VLOOKUP(B10,Sheet3!$A$1:$C$230,3,FALSE)</f>
        <v>-0.40096333065204204</v>
      </c>
      <c r="E10">
        <v>-1.0341800000000001</v>
      </c>
      <c r="F10" s="1">
        <v>1361.28</v>
      </c>
      <c r="G10" t="s">
        <v>129</v>
      </c>
      <c r="H10">
        <v>1</v>
      </c>
    </row>
    <row r="11" spans="1:8">
      <c r="A11">
        <v>2000</v>
      </c>
      <c r="B11" t="s">
        <v>13</v>
      </c>
      <c r="C11" t="str">
        <f>VLOOKUP(B11,Sheet2!$A$2:$B$264,2)</f>
        <v>Bulgaria</v>
      </c>
      <c r="D11">
        <f>VLOOKUP(B11,Sheet3!$A$1:$C$230,3,FALSE)</f>
        <v>1.731758200349151</v>
      </c>
      <c r="E11">
        <v>0.48801499999999998</v>
      </c>
      <c r="F11" s="1">
        <v>7522.02</v>
      </c>
      <c r="G11" t="s">
        <v>129</v>
      </c>
      <c r="H11">
        <v>1</v>
      </c>
    </row>
    <row r="12" spans="1:8">
      <c r="A12">
        <v>2000</v>
      </c>
      <c r="B12" t="s">
        <v>14</v>
      </c>
      <c r="C12" t="str">
        <f>VLOOKUP(B12,Sheet2!$A$2:$B$264,2)</f>
        <v>Bosnia and Herzegovina</v>
      </c>
      <c r="D12">
        <f>VLOOKUP(B12,Sheet3!$A$1:$C$230,3,FALSE)</f>
        <v>0.65908760783375797</v>
      </c>
      <c r="E12">
        <v>0.19964000000000001</v>
      </c>
      <c r="F12" s="1">
        <v>5141.3999999999996</v>
      </c>
      <c r="G12" t="s">
        <v>129</v>
      </c>
      <c r="H12">
        <v>1</v>
      </c>
    </row>
    <row r="13" spans="1:8">
      <c r="A13">
        <v>2000</v>
      </c>
      <c r="B13" t="s">
        <v>15</v>
      </c>
      <c r="C13" t="str">
        <f>VLOOKUP(B13,Sheet2!$A$2:$B$264,2)</f>
        <v>Belarus</v>
      </c>
      <c r="D13">
        <f>VLOOKUP(B13,Sheet3!$A$1:$C$230,3,FALSE)</f>
        <v>0.55813037559701517</v>
      </c>
      <c r="E13">
        <v>0.59729299999999996</v>
      </c>
      <c r="F13" s="1">
        <v>5793.87</v>
      </c>
      <c r="G13" t="s">
        <v>129</v>
      </c>
      <c r="H13">
        <v>1</v>
      </c>
    </row>
    <row r="14" spans="1:8">
      <c r="A14">
        <v>2000</v>
      </c>
      <c r="B14" t="s">
        <v>16</v>
      </c>
      <c r="C14" t="str">
        <f>VLOOKUP(B14,Sheet2!$A$2:$B$264,2)</f>
        <v>Bolivia</v>
      </c>
      <c r="D14">
        <f>VLOOKUP(B14,Sheet3!$A$1:$C$230,3,FALSE)</f>
        <v>-8.5471979912220594E-2</v>
      </c>
      <c r="E14">
        <v>-0.71837300000000004</v>
      </c>
      <c r="F14" s="1">
        <v>3524.62</v>
      </c>
      <c r="G14" t="s">
        <v>129</v>
      </c>
      <c r="H14">
        <v>1</v>
      </c>
    </row>
    <row r="15" spans="1:8">
      <c r="A15">
        <v>2000</v>
      </c>
      <c r="B15" t="s">
        <v>17</v>
      </c>
      <c r="C15" t="str">
        <f>VLOOKUP(B15,Sheet2!$A$2:$B$264,2)</f>
        <v>Brazil</v>
      </c>
      <c r="D15">
        <f>VLOOKUP(B15,Sheet3!$A$1:$C$230,3,FALSE)</f>
        <v>1.4667454657277008</v>
      </c>
      <c r="E15">
        <v>0.72780299999999998</v>
      </c>
      <c r="F15" s="1">
        <v>9108.08</v>
      </c>
      <c r="G15" t="s">
        <v>129</v>
      </c>
      <c r="H15">
        <v>1</v>
      </c>
    </row>
    <row r="16" spans="1:8">
      <c r="A16">
        <v>2000</v>
      </c>
      <c r="B16" t="s">
        <v>18</v>
      </c>
      <c r="C16" t="str">
        <f>VLOOKUP(B16,Sheet2!$A$2:$B$264,2)</f>
        <v>Canada</v>
      </c>
      <c r="D16">
        <f>VLOOKUP(B16,Sheet3!$A$1:$C$230,3,FALSE)</f>
        <v>1.4667454657277008</v>
      </c>
      <c r="E16">
        <v>1.1120099999999999</v>
      </c>
      <c r="F16" s="1">
        <v>29723.39</v>
      </c>
      <c r="G16" t="s">
        <v>129</v>
      </c>
      <c r="H16">
        <v>1</v>
      </c>
    </row>
    <row r="17" spans="1:8">
      <c r="A17">
        <v>2000</v>
      </c>
      <c r="B17" t="s">
        <v>19</v>
      </c>
      <c r="C17" t="str">
        <f>VLOOKUP(B17,Sheet2!$A$2:$B$264,2)</f>
        <v>Switzerland</v>
      </c>
      <c r="D17">
        <f>VLOOKUP(B17,Sheet3!$A$1:$C$230,3,FALSE)</f>
        <v>1.6181813140828152</v>
      </c>
      <c r="E17">
        <v>2.1226099999999999</v>
      </c>
      <c r="F17" s="1">
        <v>38803.18</v>
      </c>
      <c r="G17" t="s">
        <v>129</v>
      </c>
      <c r="H17">
        <v>1</v>
      </c>
    </row>
    <row r="18" spans="1:8">
      <c r="A18">
        <v>2000</v>
      </c>
      <c r="B18" t="s">
        <v>21</v>
      </c>
      <c r="C18" t="str">
        <f>VLOOKUP(B18,Sheet2!$A$2:$B$264,2)</f>
        <v>China</v>
      </c>
      <c r="D18">
        <f>VLOOKUP(B18,Sheet3!$A$1:$C$230,3,FALSE)</f>
        <v>2.0598692051185652</v>
      </c>
      <c r="E18">
        <v>0.26445000000000002</v>
      </c>
      <c r="F18" s="1">
        <v>2888.26</v>
      </c>
      <c r="G18" t="s">
        <v>129</v>
      </c>
      <c r="H18">
        <v>1</v>
      </c>
    </row>
    <row r="19" spans="1:8">
      <c r="A19">
        <v>2000</v>
      </c>
      <c r="B19" t="s">
        <v>22</v>
      </c>
      <c r="C19" t="str">
        <f>VLOOKUP(B19,Sheet2!$A$2:$B$264,2)</f>
        <v>Cote d'Ivoire</v>
      </c>
      <c r="D19">
        <f>VLOOKUP(B19,Sheet3!$A$1:$C$230,3,FALSE)</f>
        <v>-0.33786506050407772</v>
      </c>
      <c r="E19">
        <v>-1.1994499999999999</v>
      </c>
      <c r="F19" s="1">
        <v>2416.4</v>
      </c>
      <c r="G19" t="s">
        <v>129</v>
      </c>
      <c r="H19">
        <v>1</v>
      </c>
    </row>
    <row r="20" spans="1:8">
      <c r="A20">
        <v>2000</v>
      </c>
      <c r="B20" t="s">
        <v>23</v>
      </c>
      <c r="C20" t="str">
        <f>VLOOKUP(B20,Sheet2!$A$2:$B$264,2)</f>
        <v>Cameroon</v>
      </c>
      <c r="D20">
        <f>VLOOKUP(B20,Sheet3!$A$1:$C$230,3,FALSE)</f>
        <v>-0.754313643480642</v>
      </c>
      <c r="E20">
        <v>-1.86252</v>
      </c>
      <c r="F20" s="1">
        <v>1952.82</v>
      </c>
      <c r="G20" t="s">
        <v>129</v>
      </c>
      <c r="H20">
        <v>1</v>
      </c>
    </row>
    <row r="21" spans="1:8">
      <c r="A21">
        <v>2000</v>
      </c>
      <c r="B21" t="s">
        <v>24</v>
      </c>
      <c r="C21" t="str">
        <f>VLOOKUP(B21,Sheet2!$A$2:$B$264,2)</f>
        <v>Republic of the Congo</v>
      </c>
      <c r="D21">
        <f>VLOOKUP(B21,Sheet3!$A$1:$C$230,3,FALSE)</f>
        <v>-0.86789052974697778</v>
      </c>
      <c r="E21">
        <v>-1.18153</v>
      </c>
      <c r="F21" s="1">
        <v>3944.05</v>
      </c>
      <c r="G21" t="s">
        <v>129</v>
      </c>
      <c r="H21">
        <v>1</v>
      </c>
    </row>
    <row r="22" spans="1:8">
      <c r="A22">
        <v>2000</v>
      </c>
      <c r="B22" t="s">
        <v>25</v>
      </c>
      <c r="C22" t="str">
        <f>VLOOKUP(B22,Sheet2!$A$2:$B$264,2)</f>
        <v>Colombia</v>
      </c>
      <c r="D22">
        <f>VLOOKUP(B22,Sheet3!$A$1:$C$230,3,FALSE)</f>
        <v>0.41931418127149372</v>
      </c>
      <c r="E22">
        <v>0.28560099999999999</v>
      </c>
      <c r="F22" s="1">
        <v>6621.3</v>
      </c>
      <c r="G22" t="s">
        <v>129</v>
      </c>
      <c r="H22">
        <v>1</v>
      </c>
    </row>
    <row r="23" spans="1:8">
      <c r="A23">
        <v>2000</v>
      </c>
      <c r="B23" t="s">
        <v>26</v>
      </c>
      <c r="C23" t="str">
        <f>VLOOKUP(B23,Sheet2!$A$2:$B$264,2)</f>
        <v>Costa Rica</v>
      </c>
      <c r="D23">
        <f>VLOOKUP(B23,Sheet3!$A$1:$C$230,3,FALSE)</f>
        <v>7.8583522472486553E-2</v>
      </c>
      <c r="E23">
        <v>-0.66427000000000003</v>
      </c>
      <c r="F23" s="1">
        <v>8020.64</v>
      </c>
      <c r="G23" t="s">
        <v>129</v>
      </c>
      <c r="H23">
        <v>1</v>
      </c>
    </row>
    <row r="24" spans="1:8">
      <c r="A24">
        <v>2000</v>
      </c>
      <c r="B24" t="s">
        <v>27</v>
      </c>
      <c r="C24" t="str">
        <f>VLOOKUP(B24,Sheet2!$A$2:$B$264,2)</f>
        <v>Czech Republic</v>
      </c>
      <c r="D24">
        <f>VLOOKUP(B24,Sheet3!$A$1:$C$230,3,FALSE)</f>
        <v>2.7918091388349509</v>
      </c>
      <c r="E24">
        <v>1.5523400000000001</v>
      </c>
      <c r="F24" s="1">
        <v>16524.080000000002</v>
      </c>
      <c r="G24" t="s">
        <v>129</v>
      </c>
      <c r="H24">
        <v>1</v>
      </c>
    </row>
    <row r="25" spans="1:8">
      <c r="A25">
        <v>2000</v>
      </c>
      <c r="B25" t="s">
        <v>28</v>
      </c>
      <c r="C25" t="str">
        <f>VLOOKUP(B25,Sheet2!$A$2:$B$264,2)</f>
        <v>Germany</v>
      </c>
      <c r="D25">
        <f>VLOOKUP(B25,Sheet3!$A$1:$C$230,3,FALSE)</f>
        <v>3.4354114943441871</v>
      </c>
      <c r="E25">
        <v>2.25528</v>
      </c>
      <c r="F25" s="1">
        <v>29548.9</v>
      </c>
      <c r="G25" t="s">
        <v>129</v>
      </c>
      <c r="H25">
        <v>1</v>
      </c>
    </row>
    <row r="26" spans="1:8">
      <c r="A26">
        <v>2000</v>
      </c>
      <c r="B26" t="s">
        <v>29</v>
      </c>
      <c r="C26" t="str">
        <f>VLOOKUP(B26,Sheet2!$A$2:$B$264,2)</f>
        <v>Denmark</v>
      </c>
      <c r="D26">
        <f>VLOOKUP(B26,Sheet3!$A$1:$C$230,3,FALSE)</f>
        <v>1.7822368164675224</v>
      </c>
      <c r="E26">
        <v>1.56246</v>
      </c>
      <c r="F26" s="1">
        <v>32715.82</v>
      </c>
      <c r="G26" t="s">
        <v>129</v>
      </c>
      <c r="H26">
        <v>1</v>
      </c>
    </row>
    <row r="27" spans="1:8">
      <c r="A27">
        <v>2000</v>
      </c>
      <c r="B27" t="s">
        <v>30</v>
      </c>
      <c r="C27" t="str">
        <f>VLOOKUP(B27,Sheet2!$A$2:$B$264,2)</f>
        <v>Dominican Republic</v>
      </c>
      <c r="D27">
        <f>VLOOKUP(B27,Sheet3!$A$1:$C$230,3,FALSE)</f>
        <v>-6.023267185303488E-2</v>
      </c>
      <c r="E27">
        <v>-0.66118299999999997</v>
      </c>
      <c r="F27" s="1">
        <v>6509.97</v>
      </c>
      <c r="G27" t="s">
        <v>129</v>
      </c>
      <c r="H27">
        <v>1</v>
      </c>
    </row>
    <row r="28" spans="1:8">
      <c r="A28">
        <v>2000</v>
      </c>
      <c r="B28" t="s">
        <v>31</v>
      </c>
      <c r="C28" t="str">
        <f>VLOOKUP(B28,Sheet2!$A$2:$B$264,2)</f>
        <v>Algeria</v>
      </c>
      <c r="D28">
        <f>VLOOKUP(B28,Sheet3!$A$1:$C$230,3,FALSE)</f>
        <v>-0.91836914586534923</v>
      </c>
      <c r="E28">
        <v>-0.51679900000000001</v>
      </c>
      <c r="F28" s="1">
        <v>8246.9</v>
      </c>
      <c r="G28" t="s">
        <v>129</v>
      </c>
      <c r="H28">
        <v>1</v>
      </c>
    </row>
    <row r="29" spans="1:8">
      <c r="A29">
        <v>2000</v>
      </c>
      <c r="B29" t="s">
        <v>32</v>
      </c>
      <c r="C29" t="str">
        <f>VLOOKUP(B29,Sheet2!$A$2:$B$264,2)</f>
        <v>Ecuador</v>
      </c>
      <c r="D29">
        <f>VLOOKUP(B29,Sheet3!$A$1:$C$230,3,FALSE)</f>
        <v>-0.19904886617855633</v>
      </c>
      <c r="E29">
        <v>-0.73746900000000004</v>
      </c>
      <c r="F29" s="1">
        <v>5901.13</v>
      </c>
      <c r="G29" t="s">
        <v>129</v>
      </c>
      <c r="H29">
        <v>1</v>
      </c>
    </row>
    <row r="30" spans="1:8">
      <c r="A30">
        <v>2000</v>
      </c>
      <c r="B30" t="s">
        <v>33</v>
      </c>
      <c r="C30" t="str">
        <f>VLOOKUP(B30,Sheet2!$A$2:$B$264,2)</f>
        <v>Egypt</v>
      </c>
      <c r="D30">
        <f>VLOOKUP(B30,Sheet3!$A$1:$C$230,3,FALSE)</f>
        <v>0.57075002962660804</v>
      </c>
      <c r="E30">
        <v>-0.14477000000000001</v>
      </c>
      <c r="F30" s="1">
        <v>6699.45</v>
      </c>
      <c r="G30" t="s">
        <v>129</v>
      </c>
      <c r="H30">
        <v>1</v>
      </c>
    </row>
    <row r="31" spans="1:8">
      <c r="A31">
        <v>2000</v>
      </c>
      <c r="B31" t="s">
        <v>34</v>
      </c>
      <c r="C31" t="str">
        <f>VLOOKUP(B31,Sheet2!$A$2:$B$264,2)</f>
        <v>Spain</v>
      </c>
      <c r="D31">
        <f>VLOOKUP(B31,Sheet3!$A$1:$C$230,3,FALSE)</f>
        <v>3.0442022194268081</v>
      </c>
      <c r="E31">
        <v>1.1769799999999999</v>
      </c>
      <c r="F31" s="1">
        <v>24225.919999999998</v>
      </c>
      <c r="G31" t="s">
        <v>129</v>
      </c>
      <c r="H31">
        <v>1</v>
      </c>
    </row>
    <row r="32" spans="1:8">
      <c r="A32">
        <v>2000</v>
      </c>
      <c r="B32" t="s">
        <v>35</v>
      </c>
      <c r="C32" t="str">
        <f>VLOOKUP(B32,Sheet2!$A$2:$B$264,2)</f>
        <v>Estonia</v>
      </c>
      <c r="D32">
        <f>VLOOKUP(B32,Sheet3!$A$1:$C$230,3,FALSE)</f>
        <v>0.78528414812968661</v>
      </c>
      <c r="E32">
        <v>0.34643299999999999</v>
      </c>
      <c r="F32" s="1">
        <v>12091</v>
      </c>
      <c r="G32" t="s">
        <v>129</v>
      </c>
      <c r="H32">
        <v>1</v>
      </c>
    </row>
    <row r="33" spans="1:8">
      <c r="A33">
        <v>2000</v>
      </c>
      <c r="B33" t="s">
        <v>36</v>
      </c>
      <c r="C33" t="str">
        <f>VLOOKUP(B33,Sheet2!$A$2:$B$264,2)</f>
        <v>Ethiopia</v>
      </c>
      <c r="D33">
        <f>VLOOKUP(B33,Sheet3!$A$1:$C$230,3,FALSE)</f>
        <v>-0.60287779512552775</v>
      </c>
      <c r="E33">
        <v>-1.13063</v>
      </c>
      <c r="F33">
        <v>517.08799999999997</v>
      </c>
      <c r="G33" t="s">
        <v>129</v>
      </c>
      <c r="H33">
        <v>1</v>
      </c>
    </row>
    <row r="34" spans="1:8">
      <c r="A34">
        <v>2000</v>
      </c>
      <c r="B34" t="s">
        <v>37</v>
      </c>
      <c r="C34" t="str">
        <f>VLOOKUP(B34,Sheet2!$A$2:$B$264,2)</f>
        <v>Finland</v>
      </c>
      <c r="D34">
        <f>VLOOKUP(B34,Sheet3!$A$1:$C$230,3,FALSE)</f>
        <v>0.6843269158929437</v>
      </c>
      <c r="E34">
        <v>1.88347</v>
      </c>
      <c r="F34" s="1">
        <v>27404.12</v>
      </c>
      <c r="G34" t="s">
        <v>129</v>
      </c>
      <c r="H34">
        <v>1</v>
      </c>
    </row>
    <row r="35" spans="1:8">
      <c r="A35">
        <v>2000</v>
      </c>
      <c r="B35" t="s">
        <v>38</v>
      </c>
      <c r="C35" t="str">
        <f>VLOOKUP(B35,Sheet2!$A$2:$B$264,2)</f>
        <v>France</v>
      </c>
      <c r="D35">
        <f>VLOOKUP(B35,Sheet3!$A$1:$C$230,3,FALSE)</f>
        <v>3.0946808355451796</v>
      </c>
      <c r="E35">
        <v>1.6592</v>
      </c>
      <c r="F35" s="1">
        <v>28514.84</v>
      </c>
      <c r="G35" t="s">
        <v>129</v>
      </c>
      <c r="H35">
        <v>1</v>
      </c>
    </row>
    <row r="36" spans="1:8">
      <c r="A36">
        <v>2000</v>
      </c>
      <c r="B36" t="s">
        <v>39</v>
      </c>
      <c r="C36" t="str">
        <f>VLOOKUP(B36,Sheet2!$A$2:$B$264,2)</f>
        <v>Gabon</v>
      </c>
      <c r="D36">
        <f>VLOOKUP(B36,Sheet3!$A$1:$C$230,3,FALSE)</f>
        <v>-0.98146741601331344</v>
      </c>
      <c r="E36">
        <v>-0.466775</v>
      </c>
      <c r="F36" s="1">
        <v>14394.51</v>
      </c>
      <c r="G36" t="s">
        <v>129</v>
      </c>
      <c r="H36">
        <v>1</v>
      </c>
    </row>
    <row r="37" spans="1:8">
      <c r="A37">
        <v>2000</v>
      </c>
      <c r="B37" t="s">
        <v>40</v>
      </c>
      <c r="C37" t="str">
        <f>VLOOKUP(B37,Sheet2!$A$2:$B$264,2)</f>
        <v>United Kingdom</v>
      </c>
      <c r="D37">
        <f>VLOOKUP(B37,Sheet3!$A$1:$C$230,3,FALSE)</f>
        <v>2.3501212477992008</v>
      </c>
      <c r="E37">
        <v>1.96008</v>
      </c>
      <c r="F37" s="1">
        <v>26135.5</v>
      </c>
      <c r="G37" t="s">
        <v>129</v>
      </c>
      <c r="H37">
        <v>1</v>
      </c>
    </row>
    <row r="38" spans="1:8">
      <c r="A38">
        <v>2000</v>
      </c>
      <c r="B38" t="s">
        <v>41</v>
      </c>
      <c r="C38" t="str">
        <f>VLOOKUP(B38,Sheet2!$A$2:$B$264,2)</f>
        <v>Georgia</v>
      </c>
      <c r="D38">
        <f>VLOOKUP(B38,Sheet3!$A$1:$C$230,3,FALSE)</f>
        <v>2.865598294929406E-3</v>
      </c>
      <c r="E38">
        <v>0.56126500000000001</v>
      </c>
      <c r="F38" s="1">
        <v>2567.1</v>
      </c>
      <c r="G38" t="s">
        <v>129</v>
      </c>
      <c r="H38">
        <v>1</v>
      </c>
    </row>
    <row r="39" spans="1:8">
      <c r="A39">
        <v>2000</v>
      </c>
      <c r="B39" t="s">
        <v>42</v>
      </c>
      <c r="C39" t="str">
        <f>VLOOKUP(B39,Sheet2!$A$2:$B$264,2)</f>
        <v>Ghana</v>
      </c>
      <c r="D39">
        <f>VLOOKUP(B39,Sheet3!$A$1:$C$230,3,FALSE)</f>
        <v>-0.35048471453367058</v>
      </c>
      <c r="E39">
        <v>-1.0859000000000001</v>
      </c>
      <c r="F39" s="1">
        <v>1840.44</v>
      </c>
      <c r="G39" t="s">
        <v>129</v>
      </c>
      <c r="H39">
        <v>1</v>
      </c>
    </row>
    <row r="40" spans="1:8">
      <c r="A40">
        <v>2000</v>
      </c>
      <c r="B40" t="s">
        <v>43</v>
      </c>
      <c r="C40" t="str">
        <f>VLOOKUP(B40,Sheet2!$A$2:$B$264,2)</f>
        <v>Guinea</v>
      </c>
      <c r="D40">
        <f>VLOOKUP(B40,Sheet3!$A$1:$C$230,3,FALSE)</f>
        <v>-0.77955295153982773</v>
      </c>
      <c r="E40">
        <v>-1.3993199999999999</v>
      </c>
      <c r="F40">
        <v>884.00900000000001</v>
      </c>
      <c r="G40" t="s">
        <v>129</v>
      </c>
      <c r="H40">
        <v>1</v>
      </c>
    </row>
    <row r="41" spans="1:8">
      <c r="A41">
        <v>2000</v>
      </c>
      <c r="B41" t="s">
        <v>44</v>
      </c>
      <c r="C41" t="str">
        <f>VLOOKUP(B41,Sheet2!$A$2:$B$264,2)</f>
        <v>Greece</v>
      </c>
      <c r="D41">
        <f>VLOOKUP(B41,Sheet3!$A$1:$C$230,3,FALSE)</f>
        <v>1.7191385463195581</v>
      </c>
      <c r="E41">
        <v>0.35258699999999998</v>
      </c>
      <c r="F41" s="1">
        <v>20312.490000000002</v>
      </c>
      <c r="G41" t="s">
        <v>129</v>
      </c>
      <c r="H41">
        <v>1</v>
      </c>
    </row>
    <row r="42" spans="1:8">
      <c r="A42">
        <v>2000</v>
      </c>
      <c r="B42" t="s">
        <v>45</v>
      </c>
      <c r="C42" t="str">
        <f>VLOOKUP(B42,Sheet2!$A$2:$B$264,2)</f>
        <v>Guatemala</v>
      </c>
      <c r="D42">
        <f>VLOOKUP(B42,Sheet3!$A$1:$C$230,3,FALSE)</f>
        <v>0.46979279738986512</v>
      </c>
      <c r="E42">
        <v>-0.98569799999999996</v>
      </c>
      <c r="F42" s="1">
        <v>4988.3599999999997</v>
      </c>
      <c r="G42" t="s">
        <v>129</v>
      </c>
      <c r="H42">
        <v>1</v>
      </c>
    </row>
    <row r="43" spans="1:8">
      <c r="A43">
        <v>2000</v>
      </c>
      <c r="B43" t="s">
        <v>46</v>
      </c>
      <c r="C43" t="str">
        <f>VLOOKUP(B43,Sheet2!$A$2:$B$264,2)</f>
        <v>Hong Kong</v>
      </c>
      <c r="D43">
        <f>VLOOKUP(B43,Sheet3!$A$1:$C$230,3,FALSE)</f>
        <v>1.3657882334909581</v>
      </c>
      <c r="E43">
        <v>0.565384</v>
      </c>
      <c r="F43" s="1">
        <v>26775.79</v>
      </c>
      <c r="G43" t="s">
        <v>129</v>
      </c>
      <c r="H43">
        <v>1</v>
      </c>
    </row>
    <row r="44" spans="1:8">
      <c r="A44">
        <v>2000</v>
      </c>
      <c r="B44" t="s">
        <v>47</v>
      </c>
      <c r="C44" t="str">
        <f>VLOOKUP(B44,Sheet2!$A$2:$B$264,2)</f>
        <v>Honduras</v>
      </c>
      <c r="D44">
        <f>VLOOKUP(B44,Sheet3!$A$1:$C$230,3,FALSE)</f>
        <v>-0.13595059603059204</v>
      </c>
      <c r="E44">
        <v>-1.2155400000000001</v>
      </c>
      <c r="F44" s="1">
        <v>2760.43</v>
      </c>
      <c r="G44" t="s">
        <v>129</v>
      </c>
      <c r="H44">
        <v>1</v>
      </c>
    </row>
    <row r="45" spans="1:8">
      <c r="A45">
        <v>2000</v>
      </c>
      <c r="B45" t="s">
        <v>48</v>
      </c>
      <c r="C45" t="str">
        <f>VLOOKUP(B45,Sheet2!$A$2:$B$264,2)</f>
        <v>Croatia</v>
      </c>
      <c r="D45">
        <f>VLOOKUP(B45,Sheet3!$A$1:$C$230,3,FALSE)</f>
        <v>1.3531685794613653</v>
      </c>
      <c r="E45">
        <v>0.69297900000000001</v>
      </c>
      <c r="F45" s="1">
        <v>12444.11</v>
      </c>
      <c r="G45" t="s">
        <v>129</v>
      </c>
      <c r="H45">
        <v>1</v>
      </c>
    </row>
    <row r="46" spans="1:8">
      <c r="A46">
        <v>2000</v>
      </c>
      <c r="B46" t="s">
        <v>49</v>
      </c>
      <c r="C46" t="str">
        <f>VLOOKUP(B46,Sheet2!$A$2:$B$264,2)</f>
        <v>Hungary</v>
      </c>
      <c r="D46">
        <f>VLOOKUP(B46,Sheet3!$A$1:$C$230,3,FALSE)</f>
        <v>1.5550830439348509</v>
      </c>
      <c r="E46">
        <v>1.08822</v>
      </c>
      <c r="F46" s="1">
        <v>14199.89</v>
      </c>
      <c r="G46" t="s">
        <v>129</v>
      </c>
      <c r="H46">
        <v>1</v>
      </c>
    </row>
    <row r="47" spans="1:8">
      <c r="A47">
        <v>2000</v>
      </c>
      <c r="B47" t="s">
        <v>50</v>
      </c>
      <c r="C47" t="str">
        <f>VLOOKUP(B47,Sheet2!$A$2:$B$264,2)</f>
        <v>Indonesia</v>
      </c>
      <c r="D47">
        <f>VLOOKUP(B47,Sheet3!$A$1:$C$230,3,FALSE)</f>
        <v>1.5550830439348509</v>
      </c>
      <c r="E47">
        <v>-4.6544799999999997E-2</v>
      </c>
      <c r="F47" s="1">
        <v>4646.8500000000004</v>
      </c>
      <c r="G47" t="s">
        <v>129</v>
      </c>
      <c r="H47">
        <v>1</v>
      </c>
    </row>
    <row r="48" spans="1:8">
      <c r="A48">
        <v>2000</v>
      </c>
      <c r="B48" t="s">
        <v>51</v>
      </c>
      <c r="C48" t="str">
        <f>VLOOKUP(B48,Sheet2!$A$2:$B$264,2)</f>
        <v>India</v>
      </c>
      <c r="D48">
        <f>VLOOKUP(B48,Sheet3!$A$1:$C$230,3,FALSE)</f>
        <v>2.1229674752665293</v>
      </c>
      <c r="E48">
        <v>0.15290500000000001</v>
      </c>
      <c r="F48" s="1">
        <v>2018.92</v>
      </c>
      <c r="G48" t="s">
        <v>129</v>
      </c>
      <c r="H48">
        <v>1</v>
      </c>
    </row>
    <row r="49" spans="1:8">
      <c r="A49">
        <v>2000</v>
      </c>
      <c r="B49" t="s">
        <v>52</v>
      </c>
      <c r="C49" t="str">
        <f>VLOOKUP(B49,Sheet2!$A$2:$B$264,2)</f>
        <v>Ireland</v>
      </c>
      <c r="D49">
        <f>VLOOKUP(B49,Sheet3!$A$1:$C$230,3,FALSE)</f>
        <v>0.11644248456126512</v>
      </c>
      <c r="E49">
        <v>1.5725800000000001</v>
      </c>
      <c r="F49" s="1">
        <v>31892.240000000002</v>
      </c>
      <c r="G49" t="s">
        <v>129</v>
      </c>
      <c r="H49">
        <v>1</v>
      </c>
    </row>
    <row r="50" spans="1:8">
      <c r="A50">
        <v>2000</v>
      </c>
      <c r="B50" t="s">
        <v>53</v>
      </c>
      <c r="C50" t="str">
        <f>VLOOKUP(B50,Sheet2!$A$2:$B$264,2)</f>
        <v>Iran</v>
      </c>
      <c r="D50">
        <f>VLOOKUP(B50,Sheet3!$A$1:$C$230,3,FALSE)</f>
        <v>-0.38834367662244917</v>
      </c>
      <c r="E50">
        <v>-0.59934900000000002</v>
      </c>
      <c r="F50" s="1">
        <v>9729.7199999999993</v>
      </c>
      <c r="G50" t="s">
        <v>129</v>
      </c>
      <c r="H50">
        <v>1</v>
      </c>
    </row>
    <row r="51" spans="1:8">
      <c r="A51">
        <v>2000</v>
      </c>
      <c r="B51" t="s">
        <v>54</v>
      </c>
      <c r="C51" t="str">
        <f>VLOOKUP(B51,Sheet2!$A$2:$B$264,2)</f>
        <v>Israel</v>
      </c>
      <c r="D51">
        <f>VLOOKUP(B51,Sheet3!$A$1:$C$230,3,FALSE)</f>
        <v>0.81052345618887234</v>
      </c>
      <c r="E51">
        <v>1.25126</v>
      </c>
      <c r="F51" s="1">
        <v>20727.22</v>
      </c>
      <c r="G51" t="s">
        <v>129</v>
      </c>
      <c r="H51">
        <v>1</v>
      </c>
    </row>
    <row r="52" spans="1:8">
      <c r="A52">
        <v>2000</v>
      </c>
      <c r="B52" t="s">
        <v>55</v>
      </c>
      <c r="C52" t="str">
        <f>VLOOKUP(B52,Sheet2!$A$2:$B$264,2)</f>
        <v>Italy</v>
      </c>
      <c r="D52">
        <f>VLOOKUP(B52,Sheet3!$A$1:$C$230,3,FALSE)</f>
        <v>3.0568218734564008</v>
      </c>
      <c r="E52">
        <v>1.4788600000000001</v>
      </c>
      <c r="F52" s="1">
        <v>28601.61</v>
      </c>
      <c r="G52" t="s">
        <v>129</v>
      </c>
      <c r="H52">
        <v>1</v>
      </c>
    </row>
    <row r="53" spans="1:8">
      <c r="A53">
        <v>2000</v>
      </c>
      <c r="B53" t="s">
        <v>56</v>
      </c>
      <c r="C53" t="str">
        <f>VLOOKUP(B53,Sheet2!$A$2:$B$264,2)</f>
        <v>Jamaica</v>
      </c>
      <c r="D53">
        <f>VLOOKUP(B53,Sheet3!$A$1:$C$230,3,FALSE)</f>
        <v>-0.38834367662244917</v>
      </c>
      <c r="E53">
        <v>-0.81093199999999999</v>
      </c>
      <c r="F53" s="1">
        <v>6507.81</v>
      </c>
      <c r="G53" t="s">
        <v>129</v>
      </c>
      <c r="H53">
        <v>1</v>
      </c>
    </row>
    <row r="54" spans="1:8">
      <c r="A54">
        <v>2000</v>
      </c>
      <c r="B54" t="s">
        <v>57</v>
      </c>
      <c r="C54" t="str">
        <f>VLOOKUP(B54,Sheet2!$A$2:$B$264,2)</f>
        <v>Jordan</v>
      </c>
      <c r="D54">
        <f>VLOOKUP(B54,Sheet3!$A$1:$C$230,3,FALSE)</f>
        <v>0.43193383530108659</v>
      </c>
      <c r="E54">
        <v>0.46671200000000002</v>
      </c>
      <c r="F54" s="1">
        <v>6025.07</v>
      </c>
      <c r="G54" t="s">
        <v>129</v>
      </c>
      <c r="H54">
        <v>1</v>
      </c>
    </row>
    <row r="55" spans="1:8">
      <c r="A55">
        <v>2000</v>
      </c>
      <c r="B55" t="s">
        <v>58</v>
      </c>
      <c r="C55" t="str">
        <f>VLOOKUP(B55,Sheet2!$A$2:$B$264,2)</f>
        <v>Japan</v>
      </c>
      <c r="D55">
        <f>VLOOKUP(B55,Sheet3!$A$1:$C$230,3,FALSE)</f>
        <v>1.4162668496093294</v>
      </c>
      <c r="E55">
        <v>2.3519299999999999</v>
      </c>
      <c r="F55" s="1">
        <v>25519.919999999998</v>
      </c>
      <c r="G55" t="s">
        <v>129</v>
      </c>
      <c r="H55">
        <v>1</v>
      </c>
    </row>
    <row r="56" spans="1:8">
      <c r="A56">
        <v>2000</v>
      </c>
      <c r="B56" t="s">
        <v>59</v>
      </c>
      <c r="C56" t="str">
        <f>VLOOKUP(B56,Sheet2!$A$2:$B$264,2)</f>
        <v>Kazakhstan</v>
      </c>
      <c r="D56">
        <f>VLOOKUP(B56,Sheet3!$A$1:$C$230,3,FALSE)</f>
        <v>-0.24952748229692776</v>
      </c>
      <c r="E56">
        <v>1.3872799999999999E-2</v>
      </c>
      <c r="F56" s="1">
        <v>7702.6</v>
      </c>
      <c r="G56" t="s">
        <v>129</v>
      </c>
      <c r="H56">
        <v>1</v>
      </c>
    </row>
    <row r="57" spans="1:8">
      <c r="A57">
        <v>2000</v>
      </c>
      <c r="B57" t="s">
        <v>60</v>
      </c>
      <c r="C57" t="str">
        <f>VLOOKUP(B57,Sheet2!$A$2:$B$264,2)</f>
        <v>Kenya</v>
      </c>
      <c r="D57">
        <f>VLOOKUP(B57,Sheet3!$A$1:$C$230,3,FALSE)</f>
        <v>0.19216040873882226</v>
      </c>
      <c r="E57">
        <v>-0.99005900000000002</v>
      </c>
      <c r="F57" s="1">
        <v>1822.3</v>
      </c>
      <c r="G57" t="s">
        <v>129</v>
      </c>
      <c r="H57">
        <v>1</v>
      </c>
    </row>
    <row r="58" spans="1:8">
      <c r="A58">
        <v>2000</v>
      </c>
      <c r="B58" t="s">
        <v>61</v>
      </c>
      <c r="C58" t="str">
        <f>VLOOKUP(B58,Sheet2!$A$2:$B$264,2)</f>
        <v>Kyrgyzstan</v>
      </c>
      <c r="D58">
        <f>VLOOKUP(B58,Sheet3!$A$1:$C$230,3,FALSE)</f>
        <v>-6.023267185303488E-2</v>
      </c>
      <c r="E58">
        <v>-6.0096700000000003E-2</v>
      </c>
      <c r="F58" s="1">
        <v>1649.58</v>
      </c>
      <c r="G58" t="s">
        <v>129</v>
      </c>
      <c r="H58">
        <v>1</v>
      </c>
    </row>
    <row r="59" spans="1:8">
      <c r="A59">
        <v>2000</v>
      </c>
      <c r="B59" t="s">
        <v>62</v>
      </c>
      <c r="C59" t="str">
        <f>VLOOKUP(B59,Sheet2!$A$2:$B$264,2)</f>
        <v>Cambodia</v>
      </c>
      <c r="D59">
        <f>VLOOKUP(B59,Sheet3!$A$1:$C$230,3,FALSE)</f>
        <v>-0.52715987094797057</v>
      </c>
      <c r="E59">
        <v>-1.26098</v>
      </c>
      <c r="F59" s="1">
        <v>1084.3399999999999</v>
      </c>
      <c r="G59" t="s">
        <v>129</v>
      </c>
      <c r="H59">
        <v>1</v>
      </c>
    </row>
    <row r="60" spans="1:8">
      <c r="A60">
        <v>2000</v>
      </c>
      <c r="B60" t="s">
        <v>63</v>
      </c>
      <c r="C60" t="str">
        <f>VLOOKUP(B60,Sheet2!$A$2:$B$264,2)</f>
        <v>South Korea</v>
      </c>
      <c r="D60">
        <f>VLOOKUP(B60,Sheet3!$A$1:$C$230,3,FALSE)</f>
        <v>1.0376772287215437</v>
      </c>
      <c r="E60">
        <v>1.0917699999999999</v>
      </c>
      <c r="F60" s="1">
        <v>16452.39</v>
      </c>
      <c r="G60" t="s">
        <v>129</v>
      </c>
      <c r="H60">
        <v>1</v>
      </c>
    </row>
    <row r="61" spans="1:8">
      <c r="A61">
        <v>2000</v>
      </c>
      <c r="B61" t="s">
        <v>64</v>
      </c>
      <c r="C61" t="str">
        <f>VLOOKUP(B61,Sheet2!$A$2:$B$264,2)</f>
        <v>Kuwait</v>
      </c>
      <c r="D61">
        <f>VLOOKUP(B61,Sheet3!$A$1:$C$230,3,FALSE)</f>
        <v>-0.98146741601331344</v>
      </c>
      <c r="E61">
        <v>-0.59871200000000002</v>
      </c>
      <c r="F61" s="1">
        <v>51056.86</v>
      </c>
      <c r="G61" t="s">
        <v>129</v>
      </c>
      <c r="H61">
        <v>1</v>
      </c>
    </row>
    <row r="62" spans="1:8">
      <c r="A62">
        <v>2000</v>
      </c>
      <c r="B62" t="s">
        <v>65</v>
      </c>
      <c r="C62" t="str">
        <f>VLOOKUP(B62,Sheet2!$A$2:$B$264,2)</f>
        <v>Laos</v>
      </c>
      <c r="D62">
        <f>VLOOKUP(B62,Sheet3!$A$1:$C$230,3,FALSE)</f>
        <v>-0.4640616008000063</v>
      </c>
      <c r="E62">
        <v>-1.13154</v>
      </c>
      <c r="F62" s="1">
        <v>1792.92</v>
      </c>
      <c r="G62" t="s">
        <v>129</v>
      </c>
      <c r="H62">
        <v>1</v>
      </c>
    </row>
    <row r="63" spans="1:8">
      <c r="A63">
        <v>2000</v>
      </c>
      <c r="B63" t="s">
        <v>66</v>
      </c>
      <c r="C63" t="str">
        <f>VLOOKUP(B63,Sheet2!$A$2:$B$264,2)</f>
        <v>Lebanon</v>
      </c>
      <c r="D63">
        <f>VLOOKUP(B63,Sheet3!$A$1:$C$230,3,FALSE)</f>
        <v>0.63384829977457224</v>
      </c>
      <c r="E63">
        <v>1.20076E-2</v>
      </c>
      <c r="F63" s="1">
        <v>10267.209999999999</v>
      </c>
      <c r="G63" t="s">
        <v>129</v>
      </c>
      <c r="H63">
        <v>1</v>
      </c>
    </row>
    <row r="64" spans="1:8">
      <c r="A64">
        <v>2000</v>
      </c>
      <c r="B64" t="s">
        <v>67</v>
      </c>
      <c r="C64" t="str">
        <f>VLOOKUP(B64,Sheet2!$A$2:$B$264,2)</f>
        <v>Liberia</v>
      </c>
      <c r="D64">
        <f>VLOOKUP(B64,Sheet3!$A$1:$C$230,3,FALSE)</f>
        <v>-0.95622810795412772</v>
      </c>
      <c r="E64">
        <v>-0.97343199999999996</v>
      </c>
      <c r="F64">
        <v>587.995</v>
      </c>
      <c r="G64" t="s">
        <v>129</v>
      </c>
      <c r="H64">
        <v>1</v>
      </c>
    </row>
    <row r="65" spans="1:8">
      <c r="A65">
        <v>2000</v>
      </c>
      <c r="B65" t="s">
        <v>68</v>
      </c>
      <c r="C65" t="str">
        <f>VLOOKUP(B65,Sheet2!$A$2:$B$264,2)</f>
        <v>Libya</v>
      </c>
      <c r="D65">
        <f>VLOOKUP(B65,Sheet3!$A$1:$C$230,3,FALSE)</f>
        <v>-0.95622810795412772</v>
      </c>
      <c r="E65">
        <v>-0.62551999999999996</v>
      </c>
      <c r="F65" s="1">
        <v>17965.310000000001</v>
      </c>
      <c r="G65" t="s">
        <v>129</v>
      </c>
      <c r="H65">
        <v>1</v>
      </c>
    </row>
    <row r="66" spans="1:8">
      <c r="A66">
        <v>2000</v>
      </c>
      <c r="B66" t="s">
        <v>69</v>
      </c>
      <c r="C66" t="str">
        <f>VLOOKUP(B66,Sheet2!$A$2:$B$264,2)</f>
        <v>Sri Lanka</v>
      </c>
      <c r="D66">
        <f>VLOOKUP(B66,Sheet3!$A$1:$C$230,3,FALSE)</f>
        <v>0.29311764097556514</v>
      </c>
      <c r="E66">
        <v>-0.68610899999999997</v>
      </c>
      <c r="F66" s="1">
        <v>4075.32</v>
      </c>
      <c r="G66" t="s">
        <v>129</v>
      </c>
      <c r="H66">
        <v>1</v>
      </c>
    </row>
    <row r="67" spans="1:8">
      <c r="A67">
        <v>2000</v>
      </c>
      <c r="B67" t="s">
        <v>70</v>
      </c>
      <c r="C67" t="str">
        <f>VLOOKUP(B67,Sheet2!$A$2:$B$264,2)</f>
        <v>Lithuania</v>
      </c>
      <c r="D67">
        <f>VLOOKUP(B67,Sheet3!$A$1:$C$230,3,FALSE)</f>
        <v>1.0755361908103223</v>
      </c>
      <c r="E67">
        <v>0.14360500000000001</v>
      </c>
      <c r="F67" s="1">
        <v>9536.0300000000007</v>
      </c>
      <c r="G67" t="s">
        <v>129</v>
      </c>
      <c r="H67">
        <v>1</v>
      </c>
    </row>
    <row r="68" spans="1:8">
      <c r="A68">
        <v>2000</v>
      </c>
      <c r="B68" t="s">
        <v>71</v>
      </c>
      <c r="C68" t="str">
        <f>VLOOKUP(B68,Sheet2!$A$2:$B$264,2)</f>
        <v>Latvia</v>
      </c>
      <c r="D68">
        <f>VLOOKUP(B68,Sheet3!$A$1:$C$230,3,FALSE)</f>
        <v>0.5833696836562009</v>
      </c>
      <c r="E68">
        <v>0.100229</v>
      </c>
      <c r="F68" s="1">
        <v>8860.9</v>
      </c>
      <c r="G68" t="s">
        <v>129</v>
      </c>
      <c r="H68">
        <v>1</v>
      </c>
    </row>
    <row r="69" spans="1:8">
      <c r="A69">
        <v>2000</v>
      </c>
      <c r="B69" t="s">
        <v>72</v>
      </c>
      <c r="C69" t="str">
        <f>VLOOKUP(B69,Sheet2!$A$2:$B$264,2)</f>
        <v>Morocco</v>
      </c>
      <c r="D69">
        <f>VLOOKUP(B69,Sheet3!$A$1:$C$230,3,FALSE)</f>
        <v>0.20478006276841512</v>
      </c>
      <c r="E69">
        <v>-0.57676099999999997</v>
      </c>
      <c r="F69" s="1">
        <v>3641.13</v>
      </c>
      <c r="G69" t="s">
        <v>129</v>
      </c>
      <c r="H69">
        <v>1</v>
      </c>
    </row>
    <row r="70" spans="1:8">
      <c r="A70">
        <v>2000</v>
      </c>
      <c r="B70" t="s">
        <v>73</v>
      </c>
      <c r="C70" t="str">
        <f>VLOOKUP(B70,Sheet2!$A$2:$B$264,2)</f>
        <v>Moldova</v>
      </c>
      <c r="D70">
        <f>VLOOKUP(B70,Sheet3!$A$1:$C$230,3,FALSE)</f>
        <v>0.30573729500515801</v>
      </c>
      <c r="E70">
        <v>0.16747799999999999</v>
      </c>
      <c r="F70" s="1">
        <v>1836.06</v>
      </c>
      <c r="G70" t="s">
        <v>129</v>
      </c>
      <c r="H70">
        <v>1</v>
      </c>
    </row>
    <row r="71" spans="1:8">
      <c r="A71">
        <v>2000</v>
      </c>
      <c r="B71" t="s">
        <v>74</v>
      </c>
      <c r="C71" t="str">
        <f>VLOOKUP(B71,Sheet2!$A$2:$B$264,2)</f>
        <v>Madagascar</v>
      </c>
      <c r="D71">
        <f>VLOOKUP(B71,Sheet3!$A$1:$C$230,3,FALSE)</f>
        <v>-0.13595059603059204</v>
      </c>
      <c r="E71">
        <v>-1.39507</v>
      </c>
      <c r="F71" s="1">
        <v>1143.0999999999999</v>
      </c>
      <c r="G71" t="s">
        <v>129</v>
      </c>
      <c r="H71">
        <v>1</v>
      </c>
    </row>
    <row r="72" spans="1:8">
      <c r="A72">
        <v>2000</v>
      </c>
      <c r="B72" t="s">
        <v>75</v>
      </c>
      <c r="C72" t="str">
        <f>VLOOKUP(B72,Sheet2!$A$2:$B$264,2)</f>
        <v>Mexico</v>
      </c>
      <c r="D72">
        <f>VLOOKUP(B72,Sheet3!$A$1:$C$230,3,FALSE)</f>
        <v>0.83576276424805795</v>
      </c>
      <c r="E72">
        <v>0.86965700000000001</v>
      </c>
      <c r="F72" s="1">
        <v>11775.37</v>
      </c>
      <c r="G72" t="s">
        <v>129</v>
      </c>
      <c r="H72">
        <v>1</v>
      </c>
    </row>
    <row r="73" spans="1:8">
      <c r="A73">
        <v>2000</v>
      </c>
      <c r="B73" t="s">
        <v>76</v>
      </c>
      <c r="C73" t="str">
        <f>VLOOKUP(B73,Sheet2!$A$2:$B$264,2)</f>
        <v>Macedonia</v>
      </c>
      <c r="D73">
        <f>VLOOKUP(B73,Sheet3!$A$1:$C$230,3,FALSE)</f>
        <v>0.52027141350823658</v>
      </c>
      <c r="E73">
        <v>-0.22541800000000001</v>
      </c>
      <c r="F73" s="1">
        <v>7144.76</v>
      </c>
      <c r="G73" t="s">
        <v>129</v>
      </c>
      <c r="H73">
        <v>1</v>
      </c>
    </row>
    <row r="74" spans="1:8">
      <c r="A74">
        <v>2000</v>
      </c>
      <c r="B74" t="s">
        <v>77</v>
      </c>
      <c r="C74" t="str">
        <f>VLOOKUP(B74,Sheet2!$A$2:$B$264,2)</f>
        <v>Mali</v>
      </c>
      <c r="D74">
        <f>VLOOKUP(B74,Sheet3!$A$1:$C$230,3,FALSE)</f>
        <v>-0.27476679035611346</v>
      </c>
      <c r="E74">
        <v>-0.42033300000000001</v>
      </c>
      <c r="F74" s="1">
        <v>1239.46</v>
      </c>
      <c r="G74" t="s">
        <v>129</v>
      </c>
      <c r="H74">
        <v>1</v>
      </c>
    </row>
    <row r="75" spans="1:8">
      <c r="A75">
        <v>2000</v>
      </c>
      <c r="B75" t="s">
        <v>78</v>
      </c>
      <c r="C75" t="str">
        <f>VLOOKUP(B75,Sheet2!$A$2:$B$264,2)</f>
        <v>Mongolia</v>
      </c>
      <c r="D75">
        <f>VLOOKUP(B75,Sheet3!$A$1:$C$230,3,FALSE)</f>
        <v>-0.38834367662244917</v>
      </c>
      <c r="E75">
        <v>-0.84578600000000004</v>
      </c>
      <c r="F75" s="1">
        <v>3774.31</v>
      </c>
      <c r="G75" t="s">
        <v>129</v>
      </c>
      <c r="H75">
        <v>1</v>
      </c>
    </row>
    <row r="76" spans="1:8">
      <c r="A76">
        <v>2000</v>
      </c>
      <c r="B76" t="s">
        <v>79</v>
      </c>
      <c r="C76" t="str">
        <f>VLOOKUP(B76,Sheet2!$A$2:$B$264,2)</f>
        <v>Mozambique</v>
      </c>
      <c r="D76">
        <f>VLOOKUP(B76,Sheet3!$A$1:$C$230,3,FALSE)</f>
        <v>-0.14857025006018487</v>
      </c>
      <c r="E76">
        <v>-0.19831599999999999</v>
      </c>
      <c r="F76">
        <v>436.60399999999998</v>
      </c>
      <c r="G76" t="s">
        <v>129</v>
      </c>
      <c r="H76">
        <v>1</v>
      </c>
    </row>
    <row r="77" spans="1:8">
      <c r="A77">
        <v>2000</v>
      </c>
      <c r="B77" t="s">
        <v>80</v>
      </c>
      <c r="C77" t="str">
        <f>VLOOKUP(B77,Sheet2!$A$2:$B$264,2)</f>
        <v>Mauritania</v>
      </c>
      <c r="D77">
        <f>VLOOKUP(B77,Sheet3!$A$1:$C$230,3,FALSE)</f>
        <v>-0.89312983780616351</v>
      </c>
      <c r="E77">
        <v>-0.97734799999999999</v>
      </c>
      <c r="F77" s="1">
        <v>2235.61</v>
      </c>
      <c r="G77" t="s">
        <v>129</v>
      </c>
      <c r="H77">
        <v>1</v>
      </c>
    </row>
    <row r="78" spans="1:8">
      <c r="A78">
        <v>2000</v>
      </c>
      <c r="B78" t="s">
        <v>81</v>
      </c>
      <c r="C78" t="str">
        <f>VLOOKUP(B78,Sheet2!$A$2:$B$264,2)</f>
        <v>Mauritius</v>
      </c>
      <c r="D78">
        <f>VLOOKUP(B78,Sheet3!$A$1:$C$230,3,FALSE)</f>
        <v>-0.27476679035611346</v>
      </c>
      <c r="E78">
        <v>-0.93786899999999995</v>
      </c>
      <c r="F78" s="1">
        <v>8847.68</v>
      </c>
      <c r="G78" t="s">
        <v>129</v>
      </c>
      <c r="H78">
        <v>1</v>
      </c>
    </row>
    <row r="79" spans="1:8">
      <c r="A79">
        <v>2000</v>
      </c>
      <c r="B79" t="s">
        <v>82</v>
      </c>
      <c r="C79" t="str">
        <f>VLOOKUP(B79,Sheet2!$A$2:$B$264,2)</f>
        <v>Malawi</v>
      </c>
      <c r="D79">
        <f>VLOOKUP(B79,Sheet3!$A$1:$C$230,3,FALSE)</f>
        <v>-0.56501883303674916</v>
      </c>
      <c r="E79">
        <v>-1.88357</v>
      </c>
      <c r="F79">
        <v>640.45600000000002</v>
      </c>
      <c r="G79" t="s">
        <v>129</v>
      </c>
      <c r="H79">
        <v>1</v>
      </c>
    </row>
    <row r="80" spans="1:8">
      <c r="A80">
        <v>2000</v>
      </c>
      <c r="B80" t="s">
        <v>83</v>
      </c>
      <c r="C80" t="str">
        <f>VLOOKUP(B80,Sheet2!$A$2:$B$264,2)</f>
        <v>Malaysia</v>
      </c>
      <c r="D80">
        <f>VLOOKUP(B80,Sheet3!$A$1:$C$230,3,FALSE)</f>
        <v>0.29311764097556514</v>
      </c>
      <c r="E80">
        <v>0.61403099999999999</v>
      </c>
      <c r="F80" s="1">
        <v>12788.76</v>
      </c>
      <c r="G80" t="s">
        <v>129</v>
      </c>
      <c r="H80">
        <v>1</v>
      </c>
    </row>
    <row r="81" spans="1:8">
      <c r="A81">
        <v>2000</v>
      </c>
      <c r="B81" t="s">
        <v>84</v>
      </c>
      <c r="C81" t="str">
        <f>VLOOKUP(B81,Sheet2!$A$2:$B$264,2)</f>
        <v>Nigeria</v>
      </c>
      <c r="D81">
        <f>VLOOKUP(B81,Sheet3!$A$1:$C$230,3,FALSE)</f>
        <v>-0.84265122168779205</v>
      </c>
      <c r="E81">
        <v>-1.40428</v>
      </c>
      <c r="F81" s="1">
        <v>2351.15</v>
      </c>
      <c r="G81" t="s">
        <v>129</v>
      </c>
      <c r="H81">
        <v>1</v>
      </c>
    </row>
    <row r="82" spans="1:8">
      <c r="A82">
        <v>2000</v>
      </c>
      <c r="B82" t="s">
        <v>85</v>
      </c>
      <c r="C82" t="str">
        <f>VLOOKUP(B82,Sheet2!$A$2:$B$264,2)</f>
        <v>Nicaragua</v>
      </c>
      <c r="D82">
        <f>VLOOKUP(B82,Sheet3!$A$1:$C$230,3,FALSE)</f>
        <v>-0.11071128797140631</v>
      </c>
      <c r="E82">
        <v>-1.3205899999999999</v>
      </c>
      <c r="F82" s="1">
        <v>2715.84</v>
      </c>
      <c r="G82" t="s">
        <v>129</v>
      </c>
      <c r="H82">
        <v>1</v>
      </c>
    </row>
    <row r="83" spans="1:8">
      <c r="A83">
        <v>2000</v>
      </c>
      <c r="B83" t="s">
        <v>86</v>
      </c>
      <c r="C83" t="str">
        <f>VLOOKUP(B83,Sheet2!$A$2:$B$264,2)</f>
        <v>Netherlands</v>
      </c>
      <c r="D83">
        <f>VLOOKUP(B83,Sheet3!$A$1:$C$230,3,FALSE)</f>
        <v>2.261783669592051</v>
      </c>
      <c r="E83">
        <v>1.3710800000000001</v>
      </c>
      <c r="F83" s="1">
        <v>33243.53</v>
      </c>
      <c r="G83" t="s">
        <v>129</v>
      </c>
      <c r="H83">
        <v>1</v>
      </c>
    </row>
    <row r="84" spans="1:8">
      <c r="A84">
        <v>2000</v>
      </c>
      <c r="B84" t="s">
        <v>87</v>
      </c>
      <c r="C84" t="str">
        <f>VLOOKUP(B84,Sheet2!$A$2:$B$264,2)</f>
        <v>Norway</v>
      </c>
      <c r="D84">
        <f>VLOOKUP(B84,Sheet3!$A$1:$C$230,3,FALSE)</f>
        <v>1.5485252324522263E-2</v>
      </c>
      <c r="E84">
        <v>0.858657</v>
      </c>
      <c r="F84" s="1">
        <v>46488.639999999999</v>
      </c>
      <c r="G84" t="s">
        <v>129</v>
      </c>
      <c r="H84">
        <v>1</v>
      </c>
    </row>
    <row r="85" spans="1:8">
      <c r="A85">
        <v>2000</v>
      </c>
      <c r="B85" t="s">
        <v>88</v>
      </c>
      <c r="C85" t="str">
        <f>VLOOKUP(B85,Sheet2!$A$2:$B$264,2)</f>
        <v>New Zealand</v>
      </c>
      <c r="D85">
        <f>VLOOKUP(B85,Sheet3!$A$1:$C$230,3,FALSE)</f>
        <v>0.924100342455208</v>
      </c>
      <c r="E85">
        <v>0.58779999999999999</v>
      </c>
      <c r="F85" s="1">
        <v>21814.04</v>
      </c>
      <c r="G85" t="s">
        <v>129</v>
      </c>
      <c r="H85">
        <v>1</v>
      </c>
    </row>
    <row r="86" spans="1:8">
      <c r="A86">
        <v>2000</v>
      </c>
      <c r="B86" t="s">
        <v>89</v>
      </c>
      <c r="C86" t="str">
        <f>VLOOKUP(B86,Sheet2!$A$2:$B$264,2)</f>
        <v>Oman</v>
      </c>
      <c r="D86">
        <f>VLOOKUP(B86,Sheet3!$A$1:$C$230,3,FALSE)</f>
        <v>-0.86789052974697778</v>
      </c>
      <c r="E86">
        <v>-0.208679</v>
      </c>
      <c r="F86" s="1">
        <v>31150.29</v>
      </c>
      <c r="G86" t="s">
        <v>129</v>
      </c>
      <c r="H86">
        <v>1</v>
      </c>
    </row>
    <row r="87" spans="1:8">
      <c r="A87">
        <v>2000</v>
      </c>
      <c r="B87" t="s">
        <v>91</v>
      </c>
      <c r="C87" t="str">
        <f>VLOOKUP(B87,Sheet2!$A$2:$B$264,2)</f>
        <v>Panama</v>
      </c>
      <c r="D87">
        <f>VLOOKUP(B87,Sheet3!$A$1:$C$230,3,FALSE)</f>
        <v>0.59598933768579376</v>
      </c>
      <c r="E87">
        <v>-0.24296699999999999</v>
      </c>
      <c r="F87" s="1">
        <v>8350.16</v>
      </c>
      <c r="G87" t="s">
        <v>129</v>
      </c>
      <c r="H87">
        <v>1</v>
      </c>
    </row>
    <row r="88" spans="1:8">
      <c r="A88">
        <v>2000</v>
      </c>
      <c r="B88" t="s">
        <v>92</v>
      </c>
      <c r="C88" t="str">
        <f>VLOOKUP(B88,Sheet2!$A$2:$B$264,2)</f>
        <v>Peru</v>
      </c>
      <c r="D88">
        <f>VLOOKUP(B88,Sheet3!$A$1:$C$230,3,FALSE)</f>
        <v>0.36883556515312227</v>
      </c>
      <c r="E88">
        <v>-0.237957</v>
      </c>
      <c r="F88" s="1">
        <v>5302.11</v>
      </c>
      <c r="G88" t="s">
        <v>129</v>
      </c>
      <c r="H88">
        <v>1</v>
      </c>
    </row>
    <row r="89" spans="1:8">
      <c r="A89">
        <v>2000</v>
      </c>
      <c r="B89" t="s">
        <v>93</v>
      </c>
      <c r="C89" t="str">
        <f>VLOOKUP(B89,Sheet2!$A$2:$B$264,2)</f>
        <v>Philippines</v>
      </c>
      <c r="D89">
        <f>VLOOKUP(B89,Sheet3!$A$1:$C$230,3,FALSE)</f>
        <v>0.21739971679800799</v>
      </c>
      <c r="E89">
        <v>-0.17607200000000001</v>
      </c>
      <c r="F89" s="1">
        <v>3400.54</v>
      </c>
      <c r="G89" t="s">
        <v>129</v>
      </c>
      <c r="H89">
        <v>1</v>
      </c>
    </row>
    <row r="90" spans="1:8">
      <c r="A90">
        <v>2000</v>
      </c>
      <c r="B90" t="s">
        <v>94</v>
      </c>
      <c r="C90" t="str">
        <f>VLOOKUP(B90,Sheet2!$A$2:$B$264,2)</f>
        <v>Papua New Guinea</v>
      </c>
      <c r="D90">
        <f>VLOOKUP(B90,Sheet3!$A$1:$C$230,3,FALSE)</f>
        <v>-0.74169398945104914</v>
      </c>
      <c r="E90">
        <v>-1.36825</v>
      </c>
      <c r="F90" s="1">
        <v>1341.59</v>
      </c>
      <c r="G90" t="s">
        <v>129</v>
      </c>
      <c r="H90">
        <v>1</v>
      </c>
    </row>
    <row r="91" spans="1:8">
      <c r="A91">
        <v>2000</v>
      </c>
      <c r="B91" t="s">
        <v>95</v>
      </c>
      <c r="C91" t="str">
        <f>VLOOKUP(B91,Sheet2!$A$2:$B$264,2)</f>
        <v>Poland</v>
      </c>
      <c r="D91">
        <f>VLOOKUP(B91,Sheet3!$A$1:$C$230,3,FALSE)</f>
        <v>2.5141767501839078</v>
      </c>
      <c r="E91">
        <v>1.0318499999999999</v>
      </c>
      <c r="F91" s="1">
        <v>11628.87</v>
      </c>
      <c r="G91" t="s">
        <v>129</v>
      </c>
      <c r="H91">
        <v>1</v>
      </c>
    </row>
    <row r="92" spans="1:8">
      <c r="A92">
        <v>2000</v>
      </c>
      <c r="B92" t="s">
        <v>96</v>
      </c>
      <c r="C92" t="str">
        <f>VLOOKUP(B92,Sheet2!$A$2:$B$264,2)</f>
        <v>Portugal</v>
      </c>
      <c r="D92">
        <f>VLOOKUP(B92,Sheet3!$A$1:$C$230,3,FALSE)</f>
        <v>1.5298437358756651</v>
      </c>
      <c r="E92">
        <v>0.60931599999999997</v>
      </c>
      <c r="F92" s="1">
        <v>20460.39</v>
      </c>
      <c r="G92" t="s">
        <v>129</v>
      </c>
      <c r="H92">
        <v>1</v>
      </c>
    </row>
    <row r="93" spans="1:8">
      <c r="A93">
        <v>2000</v>
      </c>
      <c r="B93" t="s">
        <v>97</v>
      </c>
      <c r="C93" t="str">
        <f>VLOOKUP(B93,Sheet2!$A$2:$B$264,2)</f>
        <v>Paraguay</v>
      </c>
      <c r="D93">
        <f>VLOOKUP(B93,Sheet3!$A$1:$C$230,3,FALSE)</f>
        <v>-6.023267185303488E-2</v>
      </c>
      <c r="E93">
        <v>-0.45248500000000003</v>
      </c>
      <c r="F93" s="1">
        <v>4783.91</v>
      </c>
      <c r="G93" t="s">
        <v>129</v>
      </c>
      <c r="H93">
        <v>1</v>
      </c>
    </row>
    <row r="94" spans="1:8">
      <c r="A94">
        <v>2000</v>
      </c>
      <c r="B94" t="s">
        <v>98</v>
      </c>
      <c r="C94" t="str">
        <f>VLOOKUP(B94,Sheet2!$A$2:$B$264,2)</f>
        <v>Qatar</v>
      </c>
      <c r="D94">
        <f>VLOOKUP(B94,Sheet3!$A$1:$C$230,3,FALSE)</f>
        <v>-0.90574949183575637</v>
      </c>
      <c r="E94">
        <v>-0.40542600000000001</v>
      </c>
      <c r="F94" s="1">
        <v>86690.34</v>
      </c>
      <c r="G94" t="s">
        <v>129</v>
      </c>
      <c r="H94">
        <v>1</v>
      </c>
    </row>
    <row r="95" spans="1:8">
      <c r="A95">
        <v>2000</v>
      </c>
      <c r="B95" t="s">
        <v>99</v>
      </c>
      <c r="C95" t="str">
        <f>VLOOKUP(B95,Sheet2!$A$2:$B$264,2)</f>
        <v>Romania</v>
      </c>
      <c r="D95">
        <f>VLOOKUP(B95,Sheet3!$A$1:$C$230,3,FALSE)</f>
        <v>1.2648310012542152</v>
      </c>
      <c r="E95">
        <v>0.57847899999999997</v>
      </c>
      <c r="F95" s="1">
        <v>8010</v>
      </c>
      <c r="G95" t="s">
        <v>129</v>
      </c>
      <c r="H95">
        <v>1</v>
      </c>
    </row>
    <row r="96" spans="1:8">
      <c r="A96">
        <v>2000</v>
      </c>
      <c r="B96" t="s">
        <v>100</v>
      </c>
      <c r="C96" t="str">
        <f>VLOOKUP(B96,Sheet2!$A$2:$B$264,2)</f>
        <v>Russia</v>
      </c>
      <c r="D96">
        <f>VLOOKUP(B96,Sheet3!$A$1:$C$230,3,FALSE)</f>
        <v>0.55813037559701517</v>
      </c>
      <c r="E96">
        <v>0.82817499999999999</v>
      </c>
      <c r="F96" s="1">
        <v>11154.26</v>
      </c>
      <c r="G96" t="s">
        <v>129</v>
      </c>
      <c r="H96">
        <v>1</v>
      </c>
    </row>
    <row r="97" spans="1:8">
      <c r="A97">
        <v>2000</v>
      </c>
      <c r="B97" t="s">
        <v>101</v>
      </c>
      <c r="C97" t="str">
        <f>VLOOKUP(B97,Sheet2!$A$2:$B$264,2)</f>
        <v>Saudi Arabia</v>
      </c>
      <c r="D97">
        <f>VLOOKUP(B97,Sheet3!$A$1:$C$230,3,FALSE)</f>
        <v>-0.7921726055694206</v>
      </c>
      <c r="E97">
        <v>0.242398</v>
      </c>
      <c r="F97" s="1">
        <v>34638.43</v>
      </c>
      <c r="G97" t="s">
        <v>129</v>
      </c>
      <c r="H97">
        <v>1</v>
      </c>
    </row>
    <row r="98" spans="1:8">
      <c r="A98">
        <v>2000</v>
      </c>
      <c r="B98" t="s">
        <v>102</v>
      </c>
      <c r="C98" t="str">
        <f>VLOOKUP(B98,Sheet2!$A$2:$B$264,2)</f>
        <v>Sudan</v>
      </c>
      <c r="D98">
        <f>VLOOKUP(B98,Sheet3!$A$1:$C$230,3,FALSE)</f>
        <v>-0.57763848706634202</v>
      </c>
      <c r="E98">
        <v>-1.39062</v>
      </c>
      <c r="F98" s="1">
        <v>2176.3000000000002</v>
      </c>
      <c r="G98" t="s">
        <v>129</v>
      </c>
      <c r="H98">
        <v>1</v>
      </c>
    </row>
    <row r="99" spans="1:8">
      <c r="A99">
        <v>2000</v>
      </c>
      <c r="B99" t="s">
        <v>103</v>
      </c>
      <c r="C99" t="str">
        <f>VLOOKUP(B99,Sheet2!$A$2:$B$264,2)</f>
        <v>Senegal</v>
      </c>
      <c r="D99">
        <f>VLOOKUP(B99,Sheet3!$A$1:$C$230,3,FALSE)</f>
        <v>-0.28738644438570632</v>
      </c>
      <c r="E99">
        <v>-1.0495699999999999</v>
      </c>
      <c r="F99" s="1">
        <v>1515.21</v>
      </c>
      <c r="G99" t="s">
        <v>129</v>
      </c>
      <c r="H99">
        <v>1</v>
      </c>
    </row>
    <row r="100" spans="1:8">
      <c r="A100">
        <v>2000</v>
      </c>
      <c r="B100" t="s">
        <v>105</v>
      </c>
      <c r="C100" t="str">
        <f>VLOOKUP(B100,Sheet2!$A$2:$B$264,2)</f>
        <v>El Salvador</v>
      </c>
      <c r="D100">
        <f>VLOOKUP(B100,Sheet3!$A$1:$C$230,3,FALSE)</f>
        <v>0.28049798694597228</v>
      </c>
      <c r="E100">
        <v>-0.84392400000000001</v>
      </c>
      <c r="F100" s="1">
        <v>4965.9399999999996</v>
      </c>
      <c r="G100" t="s">
        <v>129</v>
      </c>
      <c r="H100">
        <v>1</v>
      </c>
    </row>
    <row r="101" spans="1:8">
      <c r="A101">
        <v>2000</v>
      </c>
      <c r="B101" t="s">
        <v>106</v>
      </c>
      <c r="C101" t="str">
        <f>VLOOKUP(B101,Sheet2!$A$2:$B$264,2)</f>
        <v>Slovakia</v>
      </c>
      <c r="D101">
        <f>VLOOKUP(B101,Sheet3!$A$1:$C$230,3,FALSE)</f>
        <v>1.5046044278164794</v>
      </c>
      <c r="E101">
        <v>1.43909</v>
      </c>
      <c r="F101" s="1">
        <v>12345.61</v>
      </c>
      <c r="G101" t="s">
        <v>129</v>
      </c>
      <c r="H101">
        <v>1</v>
      </c>
    </row>
    <row r="102" spans="1:8">
      <c r="A102">
        <v>2000</v>
      </c>
      <c r="B102" t="s">
        <v>107</v>
      </c>
      <c r="C102" t="str">
        <f>VLOOKUP(B102,Sheet2!$A$2:$B$264,2)</f>
        <v>Slovenia</v>
      </c>
      <c r="D102">
        <f>VLOOKUP(B102,Sheet3!$A$1:$C$230,3,FALSE)</f>
        <v>1.9462923188522294</v>
      </c>
      <c r="E102">
        <v>1.38839</v>
      </c>
      <c r="F102" s="1">
        <v>17979.509999999998</v>
      </c>
      <c r="G102" t="s">
        <v>129</v>
      </c>
      <c r="H102">
        <v>1</v>
      </c>
    </row>
    <row r="103" spans="1:8">
      <c r="A103">
        <v>2000</v>
      </c>
      <c r="B103" t="s">
        <v>108</v>
      </c>
      <c r="C103" t="str">
        <f>VLOOKUP(B103,Sheet2!$A$2:$B$264,2)</f>
        <v>Sweden</v>
      </c>
      <c r="D103">
        <f>VLOOKUP(B103,Sheet3!$A$1:$C$230,3,FALSE)</f>
        <v>1.5298437358756651</v>
      </c>
      <c r="E103">
        <v>2.0379999999999998</v>
      </c>
      <c r="F103" s="1">
        <v>29256.97</v>
      </c>
      <c r="G103" t="s">
        <v>129</v>
      </c>
      <c r="H103">
        <v>1</v>
      </c>
    </row>
    <row r="104" spans="1:8">
      <c r="A104">
        <v>2000</v>
      </c>
      <c r="B104" t="s">
        <v>109</v>
      </c>
      <c r="C104" t="str">
        <f>VLOOKUP(B104,Sheet2!$A$2:$B$264,2)</f>
        <v>Syria</v>
      </c>
      <c r="D104">
        <f>VLOOKUP(B104,Sheet3!$A$1:$C$230,3,FALSE)</f>
        <v>-0.35048471453367058</v>
      </c>
      <c r="E104">
        <v>-1.03894</v>
      </c>
      <c r="F104" s="1">
        <v>4306.21</v>
      </c>
      <c r="G104" t="s">
        <v>129</v>
      </c>
      <c r="H104">
        <v>1</v>
      </c>
    </row>
    <row r="105" spans="1:8">
      <c r="A105">
        <v>2000</v>
      </c>
      <c r="B105" t="s">
        <v>110</v>
      </c>
      <c r="C105" t="str">
        <f>VLOOKUP(B105,Sheet2!$A$2:$B$264,2)</f>
        <v>Thailand</v>
      </c>
      <c r="D105">
        <f>VLOOKUP(B105,Sheet3!$A$1:$C$230,3,FALSE)</f>
        <v>1.6055616600532223</v>
      </c>
      <c r="E105">
        <v>0.32383499999999998</v>
      </c>
      <c r="F105" s="1">
        <v>7358.2</v>
      </c>
      <c r="G105" t="s">
        <v>129</v>
      </c>
      <c r="H105">
        <v>1</v>
      </c>
    </row>
    <row r="106" spans="1:8">
      <c r="A106">
        <v>2000</v>
      </c>
      <c r="B106" t="s">
        <v>111</v>
      </c>
      <c r="C106" t="str">
        <f>VLOOKUP(B106,Sheet2!$A$2:$B$264,2)</f>
        <v>Tajikistan</v>
      </c>
      <c r="D106">
        <f>VLOOKUP(B106,Sheet3!$A$1:$C$230,3,FALSE)</f>
        <v>-0.45144194677041344</v>
      </c>
      <c r="E106">
        <v>-0.57324900000000001</v>
      </c>
      <c r="F106">
        <v>947.94</v>
      </c>
      <c r="G106" t="s">
        <v>129</v>
      </c>
      <c r="H106">
        <v>1</v>
      </c>
    </row>
    <row r="107" spans="1:8">
      <c r="A107">
        <v>2000</v>
      </c>
      <c r="B107" t="s">
        <v>112</v>
      </c>
      <c r="C107" t="str">
        <f>VLOOKUP(B107,Sheet2!$A$2:$B$264,2)</f>
        <v>Turkmenistan</v>
      </c>
      <c r="D107">
        <f>VLOOKUP(B107,Sheet3!$A$1:$C$230,3,FALSE)</f>
        <v>-0.62811710318471348</v>
      </c>
      <c r="E107">
        <v>-0.68350900000000003</v>
      </c>
      <c r="F107" s="1">
        <v>2568.3200000000002</v>
      </c>
      <c r="G107" t="s">
        <v>129</v>
      </c>
      <c r="H107">
        <v>1</v>
      </c>
    </row>
    <row r="108" spans="1:8">
      <c r="A108">
        <v>2000</v>
      </c>
      <c r="B108" t="s">
        <v>113</v>
      </c>
      <c r="C108" t="str">
        <f>VLOOKUP(B108,Sheet2!$A$2:$B$264,2)</f>
        <v>Trinidad and Tobago</v>
      </c>
      <c r="D108">
        <f>VLOOKUP(B108,Sheet3!$A$1:$C$230,3,FALSE)</f>
        <v>-0.48930090885919203</v>
      </c>
      <c r="E108">
        <v>-2.3630600000000002E-2</v>
      </c>
      <c r="F108" s="1">
        <v>14524.12</v>
      </c>
      <c r="G108" t="s">
        <v>129</v>
      </c>
      <c r="H108">
        <v>1</v>
      </c>
    </row>
    <row r="109" spans="1:8">
      <c r="A109">
        <v>2000</v>
      </c>
      <c r="B109" t="s">
        <v>114</v>
      </c>
      <c r="C109" t="str">
        <f>VLOOKUP(B109,Sheet2!$A$2:$B$264,2)</f>
        <v>Tunisia</v>
      </c>
      <c r="D109">
        <f>VLOOKUP(B109,Sheet3!$A$1:$C$230,3,FALSE)</f>
        <v>0.19216040873882226</v>
      </c>
      <c r="E109">
        <v>1.61367E-2</v>
      </c>
      <c r="F109" s="1">
        <v>5993.3</v>
      </c>
      <c r="G109" t="s">
        <v>129</v>
      </c>
      <c r="H109">
        <v>1</v>
      </c>
    </row>
    <row r="110" spans="1:8">
      <c r="A110">
        <v>2000</v>
      </c>
      <c r="B110" t="s">
        <v>115</v>
      </c>
      <c r="C110" t="str">
        <f>VLOOKUP(B110,Sheet2!$A$2:$B$264,2)</f>
        <v>Turkey</v>
      </c>
      <c r="D110">
        <f>VLOOKUP(B110,Sheet3!$A$1:$C$230,3,FALSE)</f>
        <v>1.8327154325858936</v>
      </c>
      <c r="E110">
        <v>0.212341</v>
      </c>
      <c r="F110" s="1">
        <v>10199.030000000001</v>
      </c>
      <c r="G110" t="s">
        <v>129</v>
      </c>
      <c r="H110">
        <v>1</v>
      </c>
    </row>
    <row r="111" spans="1:8">
      <c r="A111">
        <v>2000</v>
      </c>
      <c r="B111" t="s">
        <v>116</v>
      </c>
      <c r="C111" t="str">
        <f>VLOOKUP(B111,Sheet2!$A$2:$B$264,2)</f>
        <v>Tanzania</v>
      </c>
      <c r="D111">
        <f>VLOOKUP(B111,Sheet3!$A$1:$C$230,3,FALSE)</f>
        <v>-0.12333094200099917</v>
      </c>
      <c r="E111">
        <v>-1.3556999999999999</v>
      </c>
      <c r="F111" s="1">
        <v>1223.29</v>
      </c>
      <c r="G111" t="s">
        <v>129</v>
      </c>
      <c r="H111">
        <v>1</v>
      </c>
    </row>
    <row r="112" spans="1:8">
      <c r="A112">
        <v>2000</v>
      </c>
      <c r="B112" t="s">
        <v>117</v>
      </c>
      <c r="C112" t="str">
        <f>VLOOKUP(B112,Sheet2!$A$2:$B$264,2)</f>
        <v>Uganda</v>
      </c>
      <c r="D112">
        <f>VLOOKUP(B112,Sheet3!$A$1:$C$230,3,FALSE)</f>
        <v>-0.55239917900715629</v>
      </c>
      <c r="E112">
        <v>-1.4868600000000001</v>
      </c>
      <c r="F112">
        <v>912.18799999999999</v>
      </c>
      <c r="G112" t="s">
        <v>129</v>
      </c>
      <c r="H112">
        <v>1</v>
      </c>
    </row>
    <row r="113" spans="1:8">
      <c r="A113">
        <v>2000</v>
      </c>
      <c r="B113" t="s">
        <v>118</v>
      </c>
      <c r="C113" t="str">
        <f>VLOOKUP(B113,Sheet2!$A$2:$B$264,2)</f>
        <v>Ukraine</v>
      </c>
      <c r="D113">
        <f>VLOOKUP(B113,Sheet3!$A$1:$C$230,3,FALSE)</f>
        <v>1.2648310012542152</v>
      </c>
      <c r="E113">
        <v>0.73441100000000004</v>
      </c>
      <c r="F113" s="1">
        <v>3975.7</v>
      </c>
      <c r="G113" t="s">
        <v>129</v>
      </c>
      <c r="H113">
        <v>1</v>
      </c>
    </row>
    <row r="114" spans="1:8">
      <c r="A114">
        <v>2000</v>
      </c>
      <c r="B114" t="s">
        <v>119</v>
      </c>
      <c r="C114" t="str">
        <f>VLOOKUP(B114,Sheet2!$A$2:$B$264,2)</f>
        <v>Uruguay</v>
      </c>
      <c r="D114">
        <f>VLOOKUP(B114,Sheet3!$A$1:$C$230,3,FALSE)</f>
        <v>0.63384829977457224</v>
      </c>
      <c r="E114">
        <v>0.36347600000000002</v>
      </c>
      <c r="F114" s="1">
        <v>10097.58</v>
      </c>
      <c r="G114" t="s">
        <v>129</v>
      </c>
      <c r="H114">
        <v>1</v>
      </c>
    </row>
    <row r="115" spans="1:8">
      <c r="A115">
        <v>2000</v>
      </c>
      <c r="B115" t="s">
        <v>120</v>
      </c>
      <c r="C115" t="str">
        <f>VLOOKUP(B115,Sheet2!$A$2:$B$264,2)</f>
        <v>United States</v>
      </c>
      <c r="D115">
        <f>VLOOKUP(B115,Sheet3!$A$1:$C$230,3,FALSE)</f>
        <v>2.9306253331604721</v>
      </c>
      <c r="E115">
        <v>1.9424699999999999</v>
      </c>
      <c r="F115" s="1">
        <v>36432.51</v>
      </c>
      <c r="G115" t="s">
        <v>129</v>
      </c>
      <c r="H115">
        <v>1</v>
      </c>
    </row>
    <row r="116" spans="1:8">
      <c r="A116">
        <v>2000</v>
      </c>
      <c r="B116" t="s">
        <v>121</v>
      </c>
      <c r="C116" t="str">
        <f>VLOOKUP(B116,Sheet2!$A$2:$B$264,2)</f>
        <v>Uzbekistan</v>
      </c>
      <c r="D116">
        <f>VLOOKUP(B116,Sheet3!$A$1:$C$230,3,FALSE)</f>
        <v>-0.19904886617855633</v>
      </c>
      <c r="E116">
        <v>-0.43037199999999998</v>
      </c>
      <c r="F116" s="1">
        <v>1950.82</v>
      </c>
      <c r="G116" t="s">
        <v>129</v>
      </c>
      <c r="H116">
        <v>1</v>
      </c>
    </row>
    <row r="117" spans="1:8">
      <c r="A117">
        <v>2000</v>
      </c>
      <c r="B117" t="s">
        <v>122</v>
      </c>
      <c r="C117" t="str">
        <f>VLOOKUP(B117,Sheet2!$A$2:$B$264,2)</f>
        <v>Venezuela</v>
      </c>
      <c r="D117">
        <f>VLOOKUP(B117,Sheet3!$A$1:$C$230,3,FALSE)</f>
        <v>-0.52715987094797057</v>
      </c>
      <c r="E117">
        <v>8.3619100000000002E-2</v>
      </c>
      <c r="F117" s="1">
        <v>11627.38</v>
      </c>
      <c r="G117" t="s">
        <v>129</v>
      </c>
      <c r="H117">
        <v>1</v>
      </c>
    </row>
    <row r="118" spans="1:8">
      <c r="A118">
        <v>2000</v>
      </c>
      <c r="B118" t="s">
        <v>123</v>
      </c>
      <c r="C118" t="str">
        <f>VLOOKUP(B118,Sheet2!$A$2:$B$264,2)</f>
        <v>Vietnam</v>
      </c>
      <c r="D118">
        <f>VLOOKUP(B118,Sheet3!$A$1:$C$230,3,FALSE)</f>
        <v>0.40669452724190086</v>
      </c>
      <c r="E118">
        <v>-0.71552899999999997</v>
      </c>
      <c r="F118" s="1">
        <v>2058.15</v>
      </c>
      <c r="G118" t="s">
        <v>129</v>
      </c>
      <c r="H118">
        <v>1</v>
      </c>
    </row>
    <row r="119" spans="1:8">
      <c r="A119">
        <v>2000</v>
      </c>
      <c r="B119" t="s">
        <v>124</v>
      </c>
      <c r="C119" t="str">
        <f>VLOOKUP(B119,Sheet2!$A$2:$B$264,2)</f>
        <v>Yemen</v>
      </c>
      <c r="D119">
        <f>VLOOKUP(B119,Sheet3!$A$1:$C$230,3,FALSE)</f>
        <v>-0.86789052974697778</v>
      </c>
      <c r="E119">
        <v>-1.3339399999999999</v>
      </c>
      <c r="F119" s="1">
        <v>3075.71</v>
      </c>
      <c r="G119" t="s">
        <v>129</v>
      </c>
      <c r="H119">
        <v>1</v>
      </c>
    </row>
    <row r="120" spans="1:8">
      <c r="A120">
        <v>2000</v>
      </c>
      <c r="B120" t="s">
        <v>125</v>
      </c>
      <c r="C120" t="str">
        <f>VLOOKUP(B120,Sheet2!$A$2:$B$264,2)</f>
        <v>South Africa</v>
      </c>
      <c r="D120">
        <f>VLOOKUP(B120,Sheet3!$A$1:$C$230,3,FALSE)</f>
        <v>1.3784078875205508</v>
      </c>
      <c r="E120">
        <v>0.43863799999999997</v>
      </c>
      <c r="F120" s="1">
        <v>7717.57</v>
      </c>
      <c r="G120" t="s">
        <v>129</v>
      </c>
      <c r="H120">
        <v>1</v>
      </c>
    </row>
    <row r="121" spans="1:8">
      <c r="A121">
        <v>2000</v>
      </c>
      <c r="B121" t="s">
        <v>126</v>
      </c>
      <c r="C121" t="str">
        <f>VLOOKUP(B121,Sheet2!$A$2:$B$264,2)</f>
        <v>Zambia</v>
      </c>
      <c r="D121">
        <f>VLOOKUP(B121,Sheet3!$A$1:$C$230,3,FALSE)</f>
        <v>-0.38834367662244917</v>
      </c>
      <c r="E121">
        <v>-0.79335299999999997</v>
      </c>
      <c r="F121" s="1">
        <v>1657.57</v>
      </c>
      <c r="G121" t="s">
        <v>129</v>
      </c>
      <c r="H121">
        <v>1</v>
      </c>
    </row>
    <row r="122" spans="1:8">
      <c r="A122">
        <v>2000</v>
      </c>
      <c r="B122" t="s">
        <v>127</v>
      </c>
      <c r="C122" t="str">
        <f>VLOOKUP(B122,Sheet2!$A$2:$B$264,2)</f>
        <v>Zimbabwe</v>
      </c>
      <c r="D122">
        <f>VLOOKUP(B122,Sheet3!$A$1:$C$230,3,FALSE)</f>
        <v>0.59598933768579376</v>
      </c>
      <c r="E122">
        <v>-0.53112899999999996</v>
      </c>
      <c r="F122" s="1">
        <v>2138.38</v>
      </c>
      <c r="G122" t="s">
        <v>129</v>
      </c>
      <c r="H122">
        <v>1</v>
      </c>
    </row>
    <row r="123" spans="1:8">
      <c r="A123">
        <v>2000</v>
      </c>
      <c r="B123" t="s">
        <v>20</v>
      </c>
      <c r="C123" t="str">
        <f>VLOOKUP(B123,Sheet2!$A$2:$B$264,2)</f>
        <v>Chile</v>
      </c>
      <c r="D123">
        <f>VLOOKUP(B123,Sheet3!$A$1:$C$230,3,FALSE)</f>
        <v>0.26787833291637941</v>
      </c>
      <c r="E123">
        <v>0.24055599999999999</v>
      </c>
      <c r="F123" s="1">
        <v>11374.74</v>
      </c>
      <c r="G123" t="s">
        <v>631</v>
      </c>
      <c r="H123">
        <v>5</v>
      </c>
    </row>
    <row r="124" spans="1:8">
      <c r="A124">
        <v>2000</v>
      </c>
      <c r="B124" t="s">
        <v>104</v>
      </c>
      <c r="C124" t="str">
        <f>VLOOKUP(B124,Sheet2!$A$2:$B$264,2)</f>
        <v>Singapore</v>
      </c>
      <c r="D124">
        <f>VLOOKUP(B124,Sheet3!$A$1:$C$230,3,FALSE)</f>
        <v>0.34359625709393654</v>
      </c>
      <c r="E124">
        <v>1.3970899999999999</v>
      </c>
      <c r="F124" s="1">
        <v>40949.589999999997</v>
      </c>
      <c r="G124" t="s">
        <v>347</v>
      </c>
      <c r="H124">
        <v>5</v>
      </c>
    </row>
    <row r="125" spans="1:8">
      <c r="A125">
        <v>2000</v>
      </c>
      <c r="B125" t="s">
        <v>90</v>
      </c>
      <c r="C125" t="str">
        <f>VLOOKUP(B125,Sheet2!$A$2:$B$264,2)</f>
        <v>Pakistan</v>
      </c>
      <c r="D125">
        <f>VLOOKUP(B125,Sheet3!$A$1:$C$230,3,FALSE)</f>
        <v>0.17954075470922942</v>
      </c>
      <c r="E125">
        <v>-0.79582200000000003</v>
      </c>
      <c r="F125" s="1">
        <v>2761.08</v>
      </c>
      <c r="G125" t="s">
        <v>335</v>
      </c>
      <c r="H125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workbookViewId="0">
      <selection activeCell="D271" sqref="D271"/>
    </sheetView>
  </sheetViews>
  <sheetFormatPr baseColWidth="10" defaultRowHeight="15" x14ac:dyDescent="0"/>
  <cols>
    <col min="1" max="1" width="12.5" bestFit="1" customWidth="1"/>
    <col min="2" max="2" width="33.1640625" bestFit="1" customWidth="1"/>
  </cols>
  <sheetData>
    <row r="1" spans="1:2">
      <c r="A1" s="2" t="s">
        <v>132</v>
      </c>
      <c r="B1" s="2" t="s">
        <v>131</v>
      </c>
    </row>
    <row r="2" spans="1:2">
      <c r="A2" s="3" t="s">
        <v>488</v>
      </c>
      <c r="B2" s="3" t="s">
        <v>487</v>
      </c>
    </row>
    <row r="3" spans="1:2">
      <c r="A3" s="3" t="s">
        <v>260</v>
      </c>
      <c r="B3" s="3" t="s">
        <v>259</v>
      </c>
    </row>
    <row r="4" spans="1:2">
      <c r="A4" s="3" t="s">
        <v>134</v>
      </c>
      <c r="B4" s="3" t="s">
        <v>133</v>
      </c>
    </row>
    <row r="5" spans="1:2">
      <c r="A5" s="3" t="s">
        <v>490</v>
      </c>
      <c r="B5" s="3" t="s">
        <v>489</v>
      </c>
    </row>
    <row r="6" spans="1:2">
      <c r="A6" s="3" t="s">
        <v>374</v>
      </c>
      <c r="B6" s="3" t="s">
        <v>373</v>
      </c>
    </row>
    <row r="7" spans="1:2">
      <c r="A7" s="3" t="s">
        <v>376</v>
      </c>
      <c r="B7" s="3" t="s">
        <v>375</v>
      </c>
    </row>
    <row r="8" spans="1:2">
      <c r="A8" s="3" t="s">
        <v>492</v>
      </c>
      <c r="B8" s="3" t="s">
        <v>491</v>
      </c>
    </row>
    <row r="9" spans="1:2">
      <c r="A9" s="3" t="s">
        <v>262</v>
      </c>
      <c r="B9" s="3" t="s">
        <v>261</v>
      </c>
    </row>
    <row r="10" spans="1:2">
      <c r="A10" s="3" t="s">
        <v>626</v>
      </c>
      <c r="B10" s="3" t="s">
        <v>625</v>
      </c>
    </row>
    <row r="11" spans="1:2">
      <c r="A11" s="3" t="s">
        <v>264</v>
      </c>
      <c r="B11" s="3" t="s">
        <v>263</v>
      </c>
    </row>
    <row r="12" spans="1:2">
      <c r="A12" s="3" t="s">
        <v>574</v>
      </c>
      <c r="B12" s="3" t="s">
        <v>573</v>
      </c>
    </row>
    <row r="13" spans="1:2">
      <c r="A13" s="3" t="s">
        <v>250</v>
      </c>
      <c r="B13" s="3" t="s">
        <v>249</v>
      </c>
    </row>
    <row r="14" spans="1:2">
      <c r="A14" s="3" t="s">
        <v>252</v>
      </c>
      <c r="B14" s="3" t="s">
        <v>251</v>
      </c>
    </row>
    <row r="15" spans="1:2">
      <c r="A15" s="3" t="s">
        <v>494</v>
      </c>
      <c r="B15" s="3" t="s">
        <v>493</v>
      </c>
    </row>
    <row r="16" spans="1:2">
      <c r="A16" s="3" t="s">
        <v>576</v>
      </c>
      <c r="B16" s="3" t="s">
        <v>575</v>
      </c>
    </row>
    <row r="17" spans="1:2">
      <c r="A17" s="3" t="s">
        <v>378</v>
      </c>
      <c r="B17" s="3" t="s">
        <v>377</v>
      </c>
    </row>
    <row r="18" spans="1:2">
      <c r="A18" s="3" t="s">
        <v>266</v>
      </c>
      <c r="B18" s="3" t="s">
        <v>265</v>
      </c>
    </row>
    <row r="19" spans="1:2">
      <c r="A19" s="3" t="s">
        <v>136</v>
      </c>
      <c r="B19" s="3" t="s">
        <v>135</v>
      </c>
    </row>
    <row r="20" spans="1:2">
      <c r="A20" s="3" t="s">
        <v>380</v>
      </c>
      <c r="B20" s="3" t="s">
        <v>379</v>
      </c>
    </row>
    <row r="21" spans="1:2">
      <c r="A21" s="3" t="s">
        <v>138</v>
      </c>
      <c r="B21" s="3" t="s">
        <v>137</v>
      </c>
    </row>
    <row r="22" spans="1:2">
      <c r="A22" s="3" t="s">
        <v>496</v>
      </c>
      <c r="B22" s="3" t="s">
        <v>495</v>
      </c>
    </row>
    <row r="23" spans="1:2">
      <c r="A23" s="3" t="s">
        <v>140</v>
      </c>
      <c r="B23" s="3" t="s">
        <v>139</v>
      </c>
    </row>
    <row r="24" spans="1:2">
      <c r="A24" s="3" t="s">
        <v>268</v>
      </c>
      <c r="B24" s="3" t="s">
        <v>267</v>
      </c>
    </row>
    <row r="25" spans="1:2">
      <c r="A25" s="3" t="s">
        <v>382</v>
      </c>
      <c r="B25" s="3" t="s">
        <v>381</v>
      </c>
    </row>
    <row r="26" spans="1:2">
      <c r="A26" s="3" t="s">
        <v>270</v>
      </c>
      <c r="B26" s="3" t="s">
        <v>269</v>
      </c>
    </row>
    <row r="27" spans="1:2">
      <c r="A27" s="3" t="s">
        <v>498</v>
      </c>
      <c r="B27" s="3" t="s">
        <v>497</v>
      </c>
    </row>
    <row r="28" spans="1:2">
      <c r="A28" s="3" t="s">
        <v>384</v>
      </c>
      <c r="B28" s="3" t="s">
        <v>383</v>
      </c>
    </row>
    <row r="29" spans="1:2">
      <c r="A29" s="3" t="s">
        <v>499</v>
      </c>
      <c r="B29" s="3" t="s">
        <v>658</v>
      </c>
    </row>
    <row r="30" spans="1:2">
      <c r="A30" s="3" t="s">
        <v>386</v>
      </c>
      <c r="B30" s="3" t="s">
        <v>385</v>
      </c>
    </row>
    <row r="31" spans="1:2">
      <c r="A31" s="3" t="s">
        <v>388</v>
      </c>
      <c r="B31" s="3" t="s">
        <v>387</v>
      </c>
    </row>
    <row r="32" spans="1:2">
      <c r="A32" s="3" t="s">
        <v>501</v>
      </c>
      <c r="B32" s="3" t="s">
        <v>500</v>
      </c>
    </row>
    <row r="33" spans="1:2">
      <c r="A33" s="3" t="s">
        <v>503</v>
      </c>
      <c r="B33" s="3" t="s">
        <v>502</v>
      </c>
    </row>
    <row r="34" spans="1:2">
      <c r="A34" s="3" t="s">
        <v>628</v>
      </c>
      <c r="B34" s="3" t="s">
        <v>627</v>
      </c>
    </row>
    <row r="35" spans="1:2">
      <c r="A35" s="3" t="s">
        <v>630</v>
      </c>
      <c r="B35" s="3" t="s">
        <v>629</v>
      </c>
    </row>
    <row r="36" spans="1:2">
      <c r="A36" s="3" t="s">
        <v>505</v>
      </c>
      <c r="B36" s="3" t="s">
        <v>504</v>
      </c>
    </row>
    <row r="37" spans="1:2">
      <c r="A37" s="3" t="s">
        <v>272</v>
      </c>
      <c r="B37" s="3" t="s">
        <v>271</v>
      </c>
    </row>
    <row r="38" spans="1:2">
      <c r="A38" s="3" t="s">
        <v>274</v>
      </c>
      <c r="B38" s="3" t="s">
        <v>273</v>
      </c>
    </row>
    <row r="39" spans="1:2">
      <c r="A39" s="3" t="s">
        <v>254</v>
      </c>
      <c r="B39" s="3" t="s">
        <v>253</v>
      </c>
    </row>
    <row r="40" spans="1:2">
      <c r="A40" s="3" t="s">
        <v>142</v>
      </c>
      <c r="B40" s="3" t="s">
        <v>141</v>
      </c>
    </row>
    <row r="41" spans="1:2">
      <c r="A41" s="3" t="s">
        <v>144</v>
      </c>
      <c r="B41" s="3" t="s">
        <v>143</v>
      </c>
    </row>
    <row r="42" spans="1:2">
      <c r="A42" s="3" t="s">
        <v>507</v>
      </c>
      <c r="B42" s="3" t="s">
        <v>506</v>
      </c>
    </row>
    <row r="43" spans="1:2">
      <c r="A43" s="3" t="s">
        <v>276</v>
      </c>
      <c r="B43" s="3" t="s">
        <v>275</v>
      </c>
    </row>
    <row r="44" spans="1:2">
      <c r="A44" s="3" t="s">
        <v>390</v>
      </c>
      <c r="B44" s="3" t="s">
        <v>389</v>
      </c>
    </row>
    <row r="45" spans="1:2">
      <c r="A45" s="3" t="s">
        <v>392</v>
      </c>
      <c r="B45" s="3" t="s">
        <v>391</v>
      </c>
    </row>
    <row r="46" spans="1:2">
      <c r="A46" s="3" t="s">
        <v>632</v>
      </c>
      <c r="B46" s="3" t="s">
        <v>631</v>
      </c>
    </row>
    <row r="47" spans="1:2">
      <c r="A47" s="3" t="s">
        <v>278</v>
      </c>
      <c r="B47" s="3" t="s">
        <v>277</v>
      </c>
    </row>
    <row r="48" spans="1:2">
      <c r="A48" s="3" t="s">
        <v>146</v>
      </c>
      <c r="B48" s="3" t="s">
        <v>145</v>
      </c>
    </row>
    <row r="49" spans="1:2">
      <c r="A49" s="3" t="s">
        <v>148</v>
      </c>
      <c r="B49" s="3" t="s">
        <v>147</v>
      </c>
    </row>
    <row r="50" spans="1:2">
      <c r="A50" s="3" t="s">
        <v>150</v>
      </c>
      <c r="B50" s="3" t="s">
        <v>149</v>
      </c>
    </row>
    <row r="51" spans="1:2">
      <c r="A51" s="3" t="s">
        <v>152</v>
      </c>
      <c r="B51" s="3" t="s">
        <v>151</v>
      </c>
    </row>
    <row r="52" spans="1:2">
      <c r="A52" s="3" t="s">
        <v>578</v>
      </c>
      <c r="B52" s="3" t="s">
        <v>577</v>
      </c>
    </row>
    <row r="53" spans="1:2">
      <c r="A53" s="3" t="s">
        <v>634</v>
      </c>
      <c r="B53" s="3" t="s">
        <v>633</v>
      </c>
    </row>
    <row r="54" spans="1:2">
      <c r="A54" s="3" t="s">
        <v>154</v>
      </c>
      <c r="B54" s="3" t="s">
        <v>153</v>
      </c>
    </row>
    <row r="55" spans="1:2">
      <c r="A55" s="3" t="s">
        <v>156</v>
      </c>
      <c r="B55" s="3" t="s">
        <v>155</v>
      </c>
    </row>
    <row r="56" spans="1:2">
      <c r="A56" s="3" t="s">
        <v>509</v>
      </c>
      <c r="B56" s="3" t="s">
        <v>508</v>
      </c>
    </row>
    <row r="57" spans="1:2">
      <c r="A57" s="3" t="s">
        <v>394</v>
      </c>
      <c r="B57" s="3" t="s">
        <v>393</v>
      </c>
    </row>
    <row r="58" spans="1:2">
      <c r="A58" s="3" t="s">
        <v>511</v>
      </c>
      <c r="B58" s="3" t="s">
        <v>510</v>
      </c>
    </row>
    <row r="59" spans="1:2">
      <c r="A59" s="3" t="s">
        <v>512</v>
      </c>
      <c r="B59" s="3" t="s">
        <v>659</v>
      </c>
    </row>
    <row r="60" spans="1:2">
      <c r="A60" s="3" t="s">
        <v>280</v>
      </c>
      <c r="B60" s="3" t="s">
        <v>279</v>
      </c>
    </row>
    <row r="61" spans="1:2">
      <c r="A61" s="3" t="s">
        <v>514</v>
      </c>
      <c r="B61" s="3" t="s">
        <v>513</v>
      </c>
    </row>
    <row r="62" spans="1:2">
      <c r="A62" s="3" t="s">
        <v>282</v>
      </c>
      <c r="B62" s="3" t="s">
        <v>281</v>
      </c>
    </row>
    <row r="63" spans="1:2">
      <c r="A63" s="3" t="s">
        <v>396</v>
      </c>
      <c r="B63" s="3" t="s">
        <v>395</v>
      </c>
    </row>
    <row r="64" spans="1:2">
      <c r="A64" s="3" t="s">
        <v>398</v>
      </c>
      <c r="B64" s="3" t="s">
        <v>397</v>
      </c>
    </row>
    <row r="65" spans="1:2">
      <c r="A65" s="3" t="s">
        <v>400</v>
      </c>
      <c r="B65" s="3" t="s">
        <v>399</v>
      </c>
    </row>
    <row r="66" spans="1:2">
      <c r="A66" s="3" t="s">
        <v>158</v>
      </c>
      <c r="B66" s="3" t="s">
        <v>157</v>
      </c>
    </row>
    <row r="67" spans="1:2">
      <c r="A67" s="3" t="s">
        <v>516</v>
      </c>
      <c r="B67" s="3" t="s">
        <v>515</v>
      </c>
    </row>
    <row r="68" spans="1:2">
      <c r="A68" s="3" t="s">
        <v>402</v>
      </c>
      <c r="B68" s="3" t="s">
        <v>401</v>
      </c>
    </row>
    <row r="69" spans="1:2">
      <c r="A69" s="3" t="s">
        <v>518</v>
      </c>
      <c r="B69" s="3" t="s">
        <v>517</v>
      </c>
    </row>
    <row r="70" spans="1:2">
      <c r="A70" s="3" t="s">
        <v>160</v>
      </c>
      <c r="B70" s="3" t="s">
        <v>159</v>
      </c>
    </row>
    <row r="71" spans="1:2">
      <c r="A71" s="3" t="s">
        <v>636</v>
      </c>
      <c r="B71" s="3" t="s">
        <v>635</v>
      </c>
    </row>
    <row r="72" spans="1:2">
      <c r="A72" s="3" t="s">
        <v>162</v>
      </c>
      <c r="B72" s="3" t="s">
        <v>161</v>
      </c>
    </row>
    <row r="73" spans="1:2">
      <c r="A73" s="3" t="s">
        <v>164</v>
      </c>
      <c r="B73" s="3" t="s">
        <v>163</v>
      </c>
    </row>
    <row r="74" spans="1:2">
      <c r="A74" s="3" t="s">
        <v>166</v>
      </c>
      <c r="B74" s="3" t="s">
        <v>165</v>
      </c>
    </row>
    <row r="75" spans="1:2">
      <c r="A75" s="3" t="s">
        <v>404</v>
      </c>
      <c r="B75" s="3" t="s">
        <v>403</v>
      </c>
    </row>
    <row r="76" spans="1:2">
      <c r="A76" s="3" t="s">
        <v>406</v>
      </c>
      <c r="B76" s="3" t="s">
        <v>405</v>
      </c>
    </row>
    <row r="77" spans="1:2">
      <c r="A77" s="3" t="s">
        <v>168</v>
      </c>
      <c r="B77" s="3" t="s">
        <v>167</v>
      </c>
    </row>
    <row r="78" spans="1:2">
      <c r="A78" s="3" t="s">
        <v>408</v>
      </c>
      <c r="B78" s="3" t="s">
        <v>407</v>
      </c>
    </row>
    <row r="79" spans="1:2">
      <c r="A79" s="3" t="s">
        <v>410</v>
      </c>
      <c r="B79" s="3" t="s">
        <v>409</v>
      </c>
    </row>
    <row r="80" spans="1:2">
      <c r="A80" s="3" t="s">
        <v>580</v>
      </c>
      <c r="B80" s="3" t="s">
        <v>579</v>
      </c>
    </row>
    <row r="81" spans="1:2">
      <c r="A81" s="3" t="s">
        <v>638</v>
      </c>
      <c r="B81" s="3" t="s">
        <v>637</v>
      </c>
    </row>
    <row r="82" spans="1:2">
      <c r="A82" s="3" t="s">
        <v>412</v>
      </c>
      <c r="B82" s="3" t="s">
        <v>411</v>
      </c>
    </row>
    <row r="83" spans="1:2">
      <c r="A83" s="3" t="s">
        <v>414</v>
      </c>
      <c r="B83" s="3" t="s">
        <v>413</v>
      </c>
    </row>
    <row r="84" spans="1:2">
      <c r="A84" s="3" t="s">
        <v>582</v>
      </c>
      <c r="B84" s="3" t="s">
        <v>581</v>
      </c>
    </row>
    <row r="85" spans="1:2">
      <c r="A85" s="3" t="s">
        <v>170</v>
      </c>
      <c r="B85" s="3" t="s">
        <v>169</v>
      </c>
    </row>
    <row r="86" spans="1:2">
      <c r="A86" s="3" t="s">
        <v>416</v>
      </c>
      <c r="B86" s="3" t="s">
        <v>415</v>
      </c>
    </row>
    <row r="87" spans="1:2">
      <c r="A87" s="3" t="s">
        <v>284</v>
      </c>
      <c r="B87" s="3" t="s">
        <v>283</v>
      </c>
    </row>
    <row r="88" spans="1:2">
      <c r="A88" s="3" t="s">
        <v>172</v>
      </c>
      <c r="B88" s="3" t="s">
        <v>171</v>
      </c>
    </row>
    <row r="89" spans="1:2">
      <c r="A89" s="3" t="s">
        <v>418</v>
      </c>
      <c r="B89" s="3" t="s">
        <v>417</v>
      </c>
    </row>
    <row r="90" spans="1:2">
      <c r="A90" s="3" t="s">
        <v>174</v>
      </c>
      <c r="B90" s="3" t="s">
        <v>173</v>
      </c>
    </row>
    <row r="91" spans="1:2">
      <c r="A91" s="3" t="s">
        <v>584</v>
      </c>
      <c r="B91" s="3" t="s">
        <v>583</v>
      </c>
    </row>
    <row r="92" spans="1:2">
      <c r="A92" s="3" t="s">
        <v>176</v>
      </c>
      <c r="B92" s="3" t="s">
        <v>175</v>
      </c>
    </row>
    <row r="93" spans="1:2">
      <c r="A93" s="3" t="s">
        <v>178</v>
      </c>
      <c r="B93" s="3" t="s">
        <v>177</v>
      </c>
    </row>
    <row r="94" spans="1:2">
      <c r="A94" s="3" t="s">
        <v>180</v>
      </c>
      <c r="B94" s="3" t="s">
        <v>179</v>
      </c>
    </row>
    <row r="95" spans="1:2">
      <c r="A95" s="3" t="s">
        <v>420</v>
      </c>
      <c r="B95" s="3" t="s">
        <v>419</v>
      </c>
    </row>
    <row r="96" spans="1:2">
      <c r="A96" s="3" t="s">
        <v>520</v>
      </c>
      <c r="B96" s="3" t="s">
        <v>519</v>
      </c>
    </row>
    <row r="97" spans="1:2">
      <c r="A97" s="3" t="s">
        <v>522</v>
      </c>
      <c r="B97" s="3" t="s">
        <v>521</v>
      </c>
    </row>
    <row r="98" spans="1:2">
      <c r="A98" s="3" t="s">
        <v>524</v>
      </c>
      <c r="B98" s="3" t="s">
        <v>523</v>
      </c>
    </row>
    <row r="99" spans="1:2">
      <c r="A99" s="3" t="s">
        <v>640</v>
      </c>
      <c r="B99" s="3" t="s">
        <v>639</v>
      </c>
    </row>
    <row r="100" spans="1:2">
      <c r="A100" s="3" t="s">
        <v>586</v>
      </c>
      <c r="B100" s="3" t="s">
        <v>585</v>
      </c>
    </row>
    <row r="101" spans="1:2">
      <c r="A101" s="3" t="s">
        <v>642</v>
      </c>
      <c r="B101" s="3" t="s">
        <v>641</v>
      </c>
    </row>
    <row r="102" spans="1:2">
      <c r="A102" s="3" t="s">
        <v>286</v>
      </c>
      <c r="B102" s="3" t="s">
        <v>285</v>
      </c>
    </row>
    <row r="103" spans="1:2">
      <c r="A103" s="3" t="s">
        <v>256</v>
      </c>
      <c r="B103" s="3" t="s">
        <v>255</v>
      </c>
    </row>
    <row r="104" spans="1:2">
      <c r="A104" s="3" t="s">
        <v>526</v>
      </c>
      <c r="B104" s="3" t="s">
        <v>525</v>
      </c>
    </row>
    <row r="105" spans="1:2">
      <c r="A105" s="3" t="s">
        <v>422</v>
      </c>
      <c r="B105" s="3" t="s">
        <v>421</v>
      </c>
    </row>
    <row r="106" spans="1:2">
      <c r="A106" s="3" t="s">
        <v>528</v>
      </c>
      <c r="B106" s="3" t="s">
        <v>527</v>
      </c>
    </row>
    <row r="107" spans="1:2">
      <c r="A107" s="3" t="s">
        <v>424</v>
      </c>
      <c r="B107" s="3" t="s">
        <v>423</v>
      </c>
    </row>
    <row r="108" spans="1:2">
      <c r="A108" s="3" t="s">
        <v>288</v>
      </c>
      <c r="B108" s="3" t="s">
        <v>287</v>
      </c>
    </row>
    <row r="109" spans="1:2">
      <c r="A109" s="3" t="s">
        <v>426</v>
      </c>
      <c r="B109" s="3" t="s">
        <v>425</v>
      </c>
    </row>
    <row r="110" spans="1:2">
      <c r="A110" s="3" t="s">
        <v>290</v>
      </c>
      <c r="B110" s="3" t="s">
        <v>289</v>
      </c>
    </row>
    <row r="111" spans="1:2">
      <c r="A111" s="3" t="s">
        <v>292</v>
      </c>
      <c r="B111" s="3" t="s">
        <v>291</v>
      </c>
    </row>
    <row r="112" spans="1:2">
      <c r="A112" s="3" t="s">
        <v>428</v>
      </c>
      <c r="B112" s="3" t="s">
        <v>427</v>
      </c>
    </row>
    <row r="113" spans="1:2">
      <c r="A113" s="3" t="s">
        <v>294</v>
      </c>
      <c r="B113" s="3" t="s">
        <v>293</v>
      </c>
    </row>
    <row r="114" spans="1:2">
      <c r="A114" s="3" t="s">
        <v>296</v>
      </c>
      <c r="B114" s="3" t="s">
        <v>295</v>
      </c>
    </row>
    <row r="115" spans="1:2">
      <c r="A115" s="3" t="s">
        <v>430</v>
      </c>
      <c r="B115" s="3" t="s">
        <v>429</v>
      </c>
    </row>
    <row r="116" spans="1:2">
      <c r="A116" s="3" t="s">
        <v>298</v>
      </c>
      <c r="B116" s="3" t="s">
        <v>297</v>
      </c>
    </row>
    <row r="117" spans="1:2">
      <c r="A117" s="3" t="s">
        <v>432</v>
      </c>
      <c r="B117" s="3" t="s">
        <v>431</v>
      </c>
    </row>
    <row r="118" spans="1:2">
      <c r="A118" s="3" t="s">
        <v>530</v>
      </c>
      <c r="B118" s="3" t="s">
        <v>529</v>
      </c>
    </row>
    <row r="119" spans="1:2">
      <c r="A119" s="3" t="s">
        <v>300</v>
      </c>
      <c r="B119" s="3" t="s">
        <v>299</v>
      </c>
    </row>
    <row r="120" spans="1:2">
      <c r="A120" s="3" t="s">
        <v>302</v>
      </c>
      <c r="B120" s="3" t="s">
        <v>301</v>
      </c>
    </row>
    <row r="121" spans="1:2">
      <c r="A121" s="3" t="s">
        <v>304</v>
      </c>
      <c r="B121" s="3" t="s">
        <v>303</v>
      </c>
    </row>
    <row r="122" spans="1:2">
      <c r="A122" s="3" t="s">
        <v>182</v>
      </c>
      <c r="B122" s="3" t="s">
        <v>181</v>
      </c>
    </row>
    <row r="123" spans="1:2">
      <c r="A123" s="3" t="s">
        <v>306</v>
      </c>
      <c r="B123" s="3" t="s">
        <v>305</v>
      </c>
    </row>
    <row r="124" spans="1:2">
      <c r="A124" s="3" t="s">
        <v>308</v>
      </c>
      <c r="B124" s="3" t="s">
        <v>307</v>
      </c>
    </row>
    <row r="125" spans="1:2">
      <c r="A125" s="3" t="s">
        <v>588</v>
      </c>
      <c r="B125" s="3" t="s">
        <v>587</v>
      </c>
    </row>
    <row r="126" spans="1:2">
      <c r="A126" s="3" t="s">
        <v>532</v>
      </c>
      <c r="B126" s="3" t="s">
        <v>531</v>
      </c>
    </row>
    <row r="127" spans="1:2">
      <c r="A127" s="3" t="s">
        <v>310</v>
      </c>
      <c r="B127" s="3" t="s">
        <v>309</v>
      </c>
    </row>
    <row r="128" spans="1:2">
      <c r="A128" s="3" t="s">
        <v>434</v>
      </c>
      <c r="B128" s="3" t="s">
        <v>433</v>
      </c>
    </row>
    <row r="129" spans="1:2">
      <c r="A129" s="3" t="s">
        <v>312</v>
      </c>
      <c r="B129" s="3" t="s">
        <v>311</v>
      </c>
    </row>
    <row r="130" spans="1:2">
      <c r="A130" s="3" t="s">
        <v>314</v>
      </c>
      <c r="B130" s="3" t="s">
        <v>313</v>
      </c>
    </row>
    <row r="131" spans="1:2">
      <c r="A131" s="3" t="s">
        <v>316</v>
      </c>
      <c r="B131" s="3" t="s">
        <v>315</v>
      </c>
    </row>
    <row r="132" spans="1:2">
      <c r="A132" s="3" t="s">
        <v>184</v>
      </c>
      <c r="B132" s="3" t="s">
        <v>183</v>
      </c>
    </row>
    <row r="133" spans="1:2">
      <c r="A133" s="3" t="s">
        <v>186</v>
      </c>
      <c r="B133" s="3" t="s">
        <v>185</v>
      </c>
    </row>
    <row r="134" spans="1:2">
      <c r="A134" s="3" t="s">
        <v>534</v>
      </c>
      <c r="B134" s="3" t="s">
        <v>533</v>
      </c>
    </row>
    <row r="135" spans="1:2">
      <c r="A135" s="3" t="s">
        <v>436</v>
      </c>
      <c r="B135" s="3" t="s">
        <v>435</v>
      </c>
    </row>
    <row r="136" spans="1:2">
      <c r="A136" s="3" t="s">
        <v>318</v>
      </c>
      <c r="B136" s="3" t="s">
        <v>317</v>
      </c>
    </row>
    <row r="137" spans="1:2">
      <c r="A137" s="3" t="s">
        <v>188</v>
      </c>
      <c r="B137" s="3" t="s">
        <v>187</v>
      </c>
    </row>
    <row r="138" spans="1:2">
      <c r="A138" s="3" t="s">
        <v>438</v>
      </c>
      <c r="B138" s="3" t="s">
        <v>437</v>
      </c>
    </row>
    <row r="139" spans="1:2">
      <c r="A139" s="3" t="s">
        <v>440</v>
      </c>
      <c r="B139" s="3" t="s">
        <v>439</v>
      </c>
    </row>
    <row r="140" spans="1:2">
      <c r="A140" s="3" t="s">
        <v>442</v>
      </c>
      <c r="B140" s="3" t="s">
        <v>441</v>
      </c>
    </row>
    <row r="141" spans="1:2">
      <c r="A141" s="3" t="s">
        <v>320</v>
      </c>
      <c r="B141" s="3" t="s">
        <v>319</v>
      </c>
    </row>
    <row r="142" spans="1:2">
      <c r="A142" s="3" t="s">
        <v>536</v>
      </c>
      <c r="B142" s="3" t="s">
        <v>535</v>
      </c>
    </row>
    <row r="143" spans="1:2">
      <c r="A143" s="3" t="s">
        <v>190</v>
      </c>
      <c r="B143" s="3" t="s">
        <v>189</v>
      </c>
    </row>
    <row r="144" spans="1:2">
      <c r="A144" s="3" t="s">
        <v>444</v>
      </c>
      <c r="B144" s="3" t="s">
        <v>443</v>
      </c>
    </row>
    <row r="145" spans="1:2">
      <c r="A145" s="3" t="s">
        <v>446</v>
      </c>
      <c r="B145" s="3" t="s">
        <v>445</v>
      </c>
    </row>
    <row r="146" spans="1:2">
      <c r="A146" s="3" t="s">
        <v>192</v>
      </c>
      <c r="B146" s="3" t="s">
        <v>191</v>
      </c>
    </row>
    <row r="147" spans="1:2">
      <c r="A147" s="3" t="s">
        <v>322</v>
      </c>
      <c r="B147" s="3" t="s">
        <v>321</v>
      </c>
    </row>
    <row r="148" spans="1:2">
      <c r="A148" s="3" t="s">
        <v>538</v>
      </c>
      <c r="B148" s="3" t="s">
        <v>537</v>
      </c>
    </row>
    <row r="149" spans="1:2">
      <c r="A149" s="3" t="s">
        <v>590</v>
      </c>
      <c r="B149" s="3" t="s">
        <v>589</v>
      </c>
    </row>
    <row r="150" spans="1:2">
      <c r="A150" s="3" t="s">
        <v>324</v>
      </c>
      <c r="B150" s="3" t="s">
        <v>323</v>
      </c>
    </row>
    <row r="151" spans="1:2">
      <c r="A151" s="3" t="s">
        <v>448</v>
      </c>
      <c r="B151" s="3" t="s">
        <v>447</v>
      </c>
    </row>
    <row r="152" spans="1:2">
      <c r="A152" s="3" t="s">
        <v>194</v>
      </c>
      <c r="B152" s="3" t="s">
        <v>193</v>
      </c>
    </row>
    <row r="153" spans="1:2">
      <c r="A153" s="3" t="s">
        <v>450</v>
      </c>
      <c r="B153" s="3" t="s">
        <v>449</v>
      </c>
    </row>
    <row r="154" spans="1:2">
      <c r="A154" s="3" t="s">
        <v>326</v>
      </c>
      <c r="B154" s="3" t="s">
        <v>325</v>
      </c>
    </row>
    <row r="155" spans="1:2">
      <c r="A155" s="3" t="s">
        <v>452</v>
      </c>
      <c r="B155" s="3" t="s">
        <v>451</v>
      </c>
    </row>
    <row r="156" spans="1:2">
      <c r="A156" s="3" t="s">
        <v>328</v>
      </c>
      <c r="B156" s="3" t="s">
        <v>327</v>
      </c>
    </row>
    <row r="157" spans="1:2">
      <c r="A157" s="3" t="s">
        <v>592</v>
      </c>
      <c r="B157" s="3" t="s">
        <v>591</v>
      </c>
    </row>
    <row r="158" spans="1:2">
      <c r="A158" s="3" t="s">
        <v>196</v>
      </c>
      <c r="B158" s="3" t="s">
        <v>195</v>
      </c>
    </row>
    <row r="159" spans="1:2">
      <c r="A159" s="3" t="s">
        <v>198</v>
      </c>
      <c r="B159" s="3" t="s">
        <v>197</v>
      </c>
    </row>
    <row r="160" spans="1:2">
      <c r="A160" s="3" t="s">
        <v>540</v>
      </c>
      <c r="B160" s="3" t="s">
        <v>539</v>
      </c>
    </row>
    <row r="161" spans="1:2">
      <c r="A161" s="3" t="s">
        <v>542</v>
      </c>
      <c r="B161" s="3" t="s">
        <v>541</v>
      </c>
    </row>
    <row r="162" spans="1:2">
      <c r="A162" s="3" t="s">
        <v>200</v>
      </c>
      <c r="B162" s="3" t="s">
        <v>199</v>
      </c>
    </row>
    <row r="163" spans="1:2">
      <c r="A163" s="3" t="s">
        <v>202</v>
      </c>
      <c r="B163" s="3" t="s">
        <v>201</v>
      </c>
    </row>
    <row r="164" spans="1:2">
      <c r="A164" s="3" t="s">
        <v>330</v>
      </c>
      <c r="B164" s="3" t="s">
        <v>329</v>
      </c>
    </row>
    <row r="165" spans="1:2">
      <c r="A165" s="3" t="s">
        <v>204</v>
      </c>
      <c r="B165" s="3" t="s">
        <v>203</v>
      </c>
    </row>
    <row r="166" spans="1:2">
      <c r="A166" s="3" t="s">
        <v>544</v>
      </c>
      <c r="B166" s="3" t="s">
        <v>543</v>
      </c>
    </row>
    <row r="167" spans="1:2">
      <c r="A167" s="3" t="s">
        <v>206</v>
      </c>
      <c r="B167" s="3" t="s">
        <v>205</v>
      </c>
    </row>
    <row r="168" spans="1:2">
      <c r="A168" s="3" t="s">
        <v>594</v>
      </c>
      <c r="B168" s="3" t="s">
        <v>593</v>
      </c>
    </row>
    <row r="169" spans="1:2">
      <c r="A169" s="3" t="s">
        <v>208</v>
      </c>
      <c r="B169" s="3" t="s">
        <v>207</v>
      </c>
    </row>
    <row r="170" spans="1:2">
      <c r="A170" s="3" t="s">
        <v>596</v>
      </c>
      <c r="B170" s="3" t="s">
        <v>595</v>
      </c>
    </row>
    <row r="171" spans="1:2">
      <c r="A171" s="3" t="s">
        <v>210</v>
      </c>
      <c r="B171" s="3" t="s">
        <v>209</v>
      </c>
    </row>
    <row r="172" spans="1:2">
      <c r="A172" s="3" t="s">
        <v>546</v>
      </c>
      <c r="B172" s="3" t="s">
        <v>545</v>
      </c>
    </row>
    <row r="173" spans="1:2">
      <c r="A173" s="3" t="s">
        <v>598</v>
      </c>
      <c r="B173" s="3" t="s">
        <v>597</v>
      </c>
    </row>
    <row r="174" spans="1:2">
      <c r="A174" s="3" t="s">
        <v>454</v>
      </c>
      <c r="B174" s="3" t="s">
        <v>453</v>
      </c>
    </row>
    <row r="175" spans="1:2">
      <c r="A175" s="3" t="s">
        <v>456</v>
      </c>
      <c r="B175" s="3" t="s">
        <v>455</v>
      </c>
    </row>
    <row r="176" spans="1:2">
      <c r="A176" s="3" t="s">
        <v>332</v>
      </c>
      <c r="B176" s="3" t="s">
        <v>331</v>
      </c>
    </row>
    <row r="177" spans="1:2">
      <c r="A177" s="3" t="s">
        <v>600</v>
      </c>
      <c r="B177" s="3" t="s">
        <v>599</v>
      </c>
    </row>
    <row r="178" spans="1:2">
      <c r="A178" s="3" t="s">
        <v>602</v>
      </c>
      <c r="B178" s="3" t="s">
        <v>601</v>
      </c>
    </row>
    <row r="179" spans="1:2">
      <c r="A179" s="3" t="s">
        <v>334</v>
      </c>
      <c r="B179" s="3" t="s">
        <v>333</v>
      </c>
    </row>
    <row r="180" spans="1:2">
      <c r="A180" s="3" t="s">
        <v>336</v>
      </c>
      <c r="B180" s="3" t="s">
        <v>335</v>
      </c>
    </row>
    <row r="181" spans="1:2">
      <c r="A181" s="3" t="s">
        <v>548</v>
      </c>
      <c r="B181" s="3" t="s">
        <v>547</v>
      </c>
    </row>
    <row r="182" spans="1:2">
      <c r="A182" s="3" t="s">
        <v>550</v>
      </c>
      <c r="B182" s="3" t="s">
        <v>549</v>
      </c>
    </row>
    <row r="183" spans="1:2">
      <c r="A183" s="3" t="s">
        <v>604</v>
      </c>
      <c r="B183" s="3" t="s">
        <v>603</v>
      </c>
    </row>
    <row r="184" spans="1:2">
      <c r="A184" s="3" t="s">
        <v>552</v>
      </c>
      <c r="B184" s="3" t="s">
        <v>551</v>
      </c>
    </row>
    <row r="185" spans="1:2">
      <c r="A185" s="3" t="s">
        <v>644</v>
      </c>
      <c r="B185" s="3" t="s">
        <v>643</v>
      </c>
    </row>
    <row r="186" spans="1:2">
      <c r="A186" s="3" t="s">
        <v>338</v>
      </c>
      <c r="B186" s="3" t="s">
        <v>337</v>
      </c>
    </row>
    <row r="187" spans="1:2">
      <c r="A187" s="3" t="s">
        <v>606</v>
      </c>
      <c r="B187" s="3" t="s">
        <v>605</v>
      </c>
    </row>
    <row r="188" spans="1:2">
      <c r="A188" s="3" t="s">
        <v>608</v>
      </c>
      <c r="B188" s="3" t="s">
        <v>607</v>
      </c>
    </row>
    <row r="189" spans="1:2">
      <c r="A189" s="3" t="s">
        <v>458</v>
      </c>
      <c r="B189" s="3" t="s">
        <v>457</v>
      </c>
    </row>
    <row r="190" spans="1:2">
      <c r="A190" s="3" t="s">
        <v>554</v>
      </c>
      <c r="B190" s="3" t="s">
        <v>553</v>
      </c>
    </row>
    <row r="191" spans="1:2">
      <c r="A191" s="3" t="s">
        <v>340</v>
      </c>
      <c r="B191" s="3" t="s">
        <v>339</v>
      </c>
    </row>
    <row r="192" spans="1:2">
      <c r="A192" s="3" t="s">
        <v>460</v>
      </c>
      <c r="B192" s="3" t="s">
        <v>459</v>
      </c>
    </row>
    <row r="193" spans="1:2">
      <c r="A193" s="3" t="s">
        <v>646</v>
      </c>
      <c r="B193" s="3" t="s">
        <v>645</v>
      </c>
    </row>
    <row r="194" spans="1:2">
      <c r="A194" s="3" t="s">
        <v>342</v>
      </c>
      <c r="B194" s="3" t="s">
        <v>341</v>
      </c>
    </row>
    <row r="195" spans="1:2">
      <c r="A195" s="3" t="s">
        <v>610</v>
      </c>
      <c r="B195" s="3" t="s">
        <v>609</v>
      </c>
    </row>
    <row r="196" spans="1:2">
      <c r="A196" s="3" t="s">
        <v>344</v>
      </c>
      <c r="B196" s="3" t="s">
        <v>343</v>
      </c>
    </row>
    <row r="197" spans="1:2">
      <c r="A197" s="3" t="s">
        <v>212</v>
      </c>
      <c r="B197" s="3" t="s">
        <v>211</v>
      </c>
    </row>
    <row r="198" spans="1:2">
      <c r="A198" s="3" t="s">
        <v>462</v>
      </c>
      <c r="B198" s="3" t="s">
        <v>461</v>
      </c>
    </row>
    <row r="199" spans="1:2">
      <c r="A199" s="3" t="s">
        <v>464</v>
      </c>
      <c r="B199" s="3" t="s">
        <v>463</v>
      </c>
    </row>
    <row r="200" spans="1:2">
      <c r="A200" s="3" t="s">
        <v>214</v>
      </c>
      <c r="B200" s="3" t="s">
        <v>213</v>
      </c>
    </row>
    <row r="201" spans="1:2">
      <c r="A201" s="3" t="s">
        <v>346</v>
      </c>
      <c r="B201" s="3" t="s">
        <v>345</v>
      </c>
    </row>
    <row r="202" spans="1:2">
      <c r="A202" s="3" t="s">
        <v>466</v>
      </c>
      <c r="B202" s="3" t="s">
        <v>465</v>
      </c>
    </row>
    <row r="203" spans="1:2">
      <c r="A203" s="3" t="s">
        <v>216</v>
      </c>
      <c r="B203" s="3" t="s">
        <v>215</v>
      </c>
    </row>
    <row r="204" spans="1:2">
      <c r="A204" s="3" t="s">
        <v>218</v>
      </c>
      <c r="B204" s="3" t="s">
        <v>217</v>
      </c>
    </row>
    <row r="205" spans="1:2">
      <c r="A205" s="3" t="s">
        <v>348</v>
      </c>
      <c r="B205" s="3" t="s">
        <v>347</v>
      </c>
    </row>
    <row r="206" spans="1:2">
      <c r="A206" s="3" t="s">
        <v>258</v>
      </c>
      <c r="B206" s="3" t="s">
        <v>257</v>
      </c>
    </row>
    <row r="207" spans="1:2">
      <c r="A207" s="3" t="s">
        <v>220</v>
      </c>
      <c r="B207" s="3" t="s">
        <v>219</v>
      </c>
    </row>
    <row r="208" spans="1:2">
      <c r="A208" s="3" t="s">
        <v>468</v>
      </c>
      <c r="B208" s="3" t="s">
        <v>467</v>
      </c>
    </row>
    <row r="209" spans="1:2">
      <c r="A209" s="3" t="s">
        <v>612</v>
      </c>
      <c r="B209" s="3" t="s">
        <v>611</v>
      </c>
    </row>
    <row r="210" spans="1:2">
      <c r="A210" s="3" t="s">
        <v>222</v>
      </c>
      <c r="B210" s="3" t="s">
        <v>221</v>
      </c>
    </row>
    <row r="211" spans="1:2">
      <c r="A211" s="3" t="s">
        <v>556</v>
      </c>
      <c r="B211" s="3" t="s">
        <v>555</v>
      </c>
    </row>
    <row r="212" spans="1:2">
      <c r="A212" s="3" t="s">
        <v>470</v>
      </c>
      <c r="B212" s="3" t="s">
        <v>469</v>
      </c>
    </row>
    <row r="213" spans="1:2">
      <c r="A213" s="3" t="s">
        <v>224</v>
      </c>
      <c r="B213" s="3" t="s">
        <v>223</v>
      </c>
    </row>
    <row r="214" spans="1:2">
      <c r="A214" s="3" t="s">
        <v>558</v>
      </c>
      <c r="B214" s="3" t="s">
        <v>557</v>
      </c>
    </row>
    <row r="215" spans="1:2">
      <c r="A215" s="3" t="s">
        <v>472</v>
      </c>
      <c r="B215" s="3" t="s">
        <v>471</v>
      </c>
    </row>
    <row r="216" spans="1:2">
      <c r="A216" s="3" t="s">
        <v>226</v>
      </c>
      <c r="B216" s="3" t="s">
        <v>225</v>
      </c>
    </row>
    <row r="217" spans="1:2">
      <c r="A217" s="3" t="s">
        <v>228</v>
      </c>
      <c r="B217" s="3" t="s">
        <v>227</v>
      </c>
    </row>
    <row r="218" spans="1:2">
      <c r="A218" s="3" t="s">
        <v>474</v>
      </c>
      <c r="B218" s="3" t="s">
        <v>473</v>
      </c>
    </row>
    <row r="219" spans="1:2">
      <c r="A219" s="3" t="s">
        <v>648</v>
      </c>
      <c r="B219" s="3" t="s">
        <v>647</v>
      </c>
    </row>
    <row r="220" spans="1:2">
      <c r="A220" s="3" t="s">
        <v>476</v>
      </c>
      <c r="B220" s="3" t="s">
        <v>475</v>
      </c>
    </row>
    <row r="221" spans="1:2">
      <c r="A221" s="3" t="s">
        <v>478</v>
      </c>
      <c r="B221" s="3" t="s">
        <v>477</v>
      </c>
    </row>
    <row r="222" spans="1:2">
      <c r="A222" s="3" t="s">
        <v>480</v>
      </c>
      <c r="B222" s="3" t="s">
        <v>479</v>
      </c>
    </row>
    <row r="223" spans="1:2">
      <c r="A223" s="3" t="s">
        <v>230</v>
      </c>
      <c r="B223" s="3" t="s">
        <v>229</v>
      </c>
    </row>
    <row r="224" spans="1:2">
      <c r="A224" s="3" t="s">
        <v>232</v>
      </c>
      <c r="B224" s="3" t="s">
        <v>231</v>
      </c>
    </row>
    <row r="225" spans="1:2">
      <c r="A225" s="3" t="s">
        <v>350</v>
      </c>
      <c r="B225" s="3" t="s">
        <v>349</v>
      </c>
    </row>
    <row r="226" spans="1:2">
      <c r="A226" s="3" t="s">
        <v>560</v>
      </c>
      <c r="B226" s="3" t="s">
        <v>559</v>
      </c>
    </row>
    <row r="227" spans="1:2">
      <c r="A227" s="3" t="s">
        <v>234</v>
      </c>
      <c r="B227" s="3" t="s">
        <v>233</v>
      </c>
    </row>
    <row r="228" spans="1:2">
      <c r="A228" s="3" t="s">
        <v>236</v>
      </c>
      <c r="B228" s="3" t="s">
        <v>235</v>
      </c>
    </row>
    <row r="229" spans="1:2">
      <c r="A229" s="3" t="s">
        <v>352</v>
      </c>
      <c r="B229" s="3" t="s">
        <v>351</v>
      </c>
    </row>
    <row r="230" spans="1:2">
      <c r="A230" s="3" t="s">
        <v>354</v>
      </c>
      <c r="B230" s="3" t="s">
        <v>353</v>
      </c>
    </row>
    <row r="231" spans="1:2">
      <c r="A231" s="3" t="s">
        <v>614</v>
      </c>
      <c r="B231" s="3" t="s">
        <v>613</v>
      </c>
    </row>
    <row r="232" spans="1:2">
      <c r="A232" s="3" t="s">
        <v>356</v>
      </c>
      <c r="B232" s="3" t="s">
        <v>355</v>
      </c>
    </row>
    <row r="233" spans="1:2">
      <c r="A233" s="3" t="s">
        <v>358</v>
      </c>
      <c r="B233" s="3" t="s">
        <v>357</v>
      </c>
    </row>
    <row r="234" spans="1:2">
      <c r="A234" s="3" t="s">
        <v>616</v>
      </c>
      <c r="B234" s="3" t="s">
        <v>615</v>
      </c>
    </row>
    <row r="235" spans="1:2">
      <c r="A235" s="3" t="s">
        <v>562</v>
      </c>
      <c r="B235" s="3" t="s">
        <v>561</v>
      </c>
    </row>
    <row r="236" spans="1:2">
      <c r="A236" s="3" t="s">
        <v>238</v>
      </c>
      <c r="B236" s="3" t="s">
        <v>237</v>
      </c>
    </row>
    <row r="237" spans="1:2">
      <c r="A237" s="3" t="s">
        <v>360</v>
      </c>
      <c r="B237" s="3" t="s">
        <v>359</v>
      </c>
    </row>
    <row r="238" spans="1:2">
      <c r="A238" s="3" t="s">
        <v>618</v>
      </c>
      <c r="B238" s="3" t="s">
        <v>617</v>
      </c>
    </row>
    <row r="239" spans="1:2">
      <c r="A239" s="3" t="s">
        <v>362</v>
      </c>
      <c r="B239" s="3" t="s">
        <v>361</v>
      </c>
    </row>
    <row r="240" spans="1:2">
      <c r="A240" s="3" t="s">
        <v>240</v>
      </c>
      <c r="B240" s="3" t="s">
        <v>239</v>
      </c>
    </row>
    <row r="241" spans="1:2">
      <c r="A241" s="3" t="s">
        <v>242</v>
      </c>
      <c r="B241" s="3" t="s">
        <v>241</v>
      </c>
    </row>
    <row r="242" spans="1:2">
      <c r="A242" s="3" t="s">
        <v>482</v>
      </c>
      <c r="B242" s="3" t="s">
        <v>481</v>
      </c>
    </row>
    <row r="243" spans="1:2">
      <c r="A243" s="3" t="s">
        <v>564</v>
      </c>
      <c r="B243" s="3" t="s">
        <v>563</v>
      </c>
    </row>
    <row r="244" spans="1:2">
      <c r="A244" s="3" t="s">
        <v>650</v>
      </c>
      <c r="B244" s="3" t="s">
        <v>649</v>
      </c>
    </row>
    <row r="245" spans="1:2">
      <c r="A245" s="3" t="s">
        <v>566</v>
      </c>
      <c r="B245" s="3" t="s">
        <v>565</v>
      </c>
    </row>
    <row r="246" spans="1:2">
      <c r="A246" s="3" t="s">
        <v>364</v>
      </c>
      <c r="B246" s="3" t="s">
        <v>363</v>
      </c>
    </row>
    <row r="247" spans="1:2">
      <c r="A247" s="3" t="s">
        <v>484</v>
      </c>
      <c r="B247" s="3" t="s">
        <v>483</v>
      </c>
    </row>
    <row r="248" spans="1:2">
      <c r="A248" s="3" t="s">
        <v>568</v>
      </c>
      <c r="B248" s="3" t="s">
        <v>567</v>
      </c>
    </row>
    <row r="249" spans="1:2">
      <c r="A249" s="3" t="s">
        <v>652</v>
      </c>
      <c r="B249" s="3" t="s">
        <v>651</v>
      </c>
    </row>
    <row r="250" spans="1:2">
      <c r="A250" s="3" t="s">
        <v>570</v>
      </c>
      <c r="B250" s="3" t="s">
        <v>569</v>
      </c>
    </row>
    <row r="251" spans="1:2">
      <c r="A251" s="3" t="s">
        <v>572</v>
      </c>
      <c r="B251" s="3" t="s">
        <v>571</v>
      </c>
    </row>
    <row r="252" spans="1:2">
      <c r="A252" s="3" t="s">
        <v>366</v>
      </c>
      <c r="B252" s="3" t="s">
        <v>365</v>
      </c>
    </row>
    <row r="253" spans="1:2">
      <c r="A253" s="3" t="s">
        <v>620</v>
      </c>
      <c r="B253" s="3" t="s">
        <v>619</v>
      </c>
    </row>
    <row r="254" spans="1:2">
      <c r="A254" s="3" t="s">
        <v>654</v>
      </c>
      <c r="B254" s="3" t="s">
        <v>653</v>
      </c>
    </row>
    <row r="255" spans="1:2">
      <c r="A255" s="3" t="s">
        <v>622</v>
      </c>
      <c r="B255" s="3" t="s">
        <v>621</v>
      </c>
    </row>
    <row r="256" spans="1:2">
      <c r="A256" s="3" t="s">
        <v>624</v>
      </c>
      <c r="B256" s="3" t="s">
        <v>623</v>
      </c>
    </row>
    <row r="257" spans="1:2">
      <c r="A257" s="3" t="s">
        <v>656</v>
      </c>
      <c r="B257" s="3" t="s">
        <v>655</v>
      </c>
    </row>
    <row r="258" spans="1:2">
      <c r="A258" s="3" t="s">
        <v>368</v>
      </c>
      <c r="B258" s="3" t="s">
        <v>367</v>
      </c>
    </row>
    <row r="259" spans="1:2">
      <c r="A259" s="3" t="s">
        <v>370</v>
      </c>
      <c r="B259" s="3" t="s">
        <v>369</v>
      </c>
    </row>
    <row r="260" spans="1:2">
      <c r="A260" s="3" t="s">
        <v>372</v>
      </c>
      <c r="B260" s="3" t="s">
        <v>371</v>
      </c>
    </row>
    <row r="261" spans="1:2">
      <c r="A261" s="3" t="s">
        <v>486</v>
      </c>
      <c r="B261" s="3" t="s">
        <v>485</v>
      </c>
    </row>
    <row r="262" spans="1:2">
      <c r="A262" s="3" t="s">
        <v>244</v>
      </c>
      <c r="B262" s="3" t="s">
        <v>243</v>
      </c>
    </row>
    <row r="263" spans="1:2">
      <c r="A263" s="3" t="s">
        <v>246</v>
      </c>
      <c r="B263" s="3" t="s">
        <v>245</v>
      </c>
    </row>
    <row r="264" spans="1:2">
      <c r="A264" s="3" t="s">
        <v>248</v>
      </c>
      <c r="B264" s="3" t="s">
        <v>247</v>
      </c>
    </row>
  </sheetData>
  <autoFilter ref="A1:B1">
    <sortState ref="A2:B303">
      <sortCondition ref="A1:A30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workbookViewId="0">
      <selection activeCell="G8" sqref="G8"/>
    </sheetView>
  </sheetViews>
  <sheetFormatPr baseColWidth="10" defaultRowHeight="15" x14ac:dyDescent="0"/>
  <sheetData>
    <row r="1" spans="1:7">
      <c r="A1" t="s">
        <v>660</v>
      </c>
      <c r="B1" t="s">
        <v>661</v>
      </c>
      <c r="C1" t="s">
        <v>664</v>
      </c>
    </row>
    <row r="2" spans="1:7">
      <c r="A2" t="s">
        <v>488</v>
      </c>
      <c r="B2">
        <v>10</v>
      </c>
      <c r="C2">
        <f>(B2-$F$2)/$F$3</f>
        <v>-0.98146741601331344</v>
      </c>
      <c r="E2" t="s">
        <v>662</v>
      </c>
      <c r="F2">
        <f>AVERAGE(B2:B230)</f>
        <v>87.772925764192138</v>
      </c>
    </row>
    <row r="3" spans="1:7">
      <c r="A3" t="s">
        <v>260</v>
      </c>
      <c r="B3">
        <v>56</v>
      </c>
      <c r="C3">
        <f t="shared" ref="C3:C66" si="0">(B3-$F$2)/$F$3</f>
        <v>-0.40096333065204204</v>
      </c>
      <c r="E3" t="s">
        <v>663</v>
      </c>
      <c r="F3">
        <f>STDEV(B2:B230)</f>
        <v>79.241475055894426</v>
      </c>
    </row>
    <row r="4" spans="1:7">
      <c r="A4" t="s">
        <v>134</v>
      </c>
      <c r="B4">
        <v>4</v>
      </c>
      <c r="C4">
        <f t="shared" si="0"/>
        <v>-1.0571853401908706</v>
      </c>
    </row>
    <row r="5" spans="1:7">
      <c r="A5" t="s">
        <v>490</v>
      </c>
      <c r="B5">
        <v>63</v>
      </c>
      <c r="C5">
        <f t="shared" si="0"/>
        <v>-0.31262575244489205</v>
      </c>
      <c r="E5" t="s">
        <v>665</v>
      </c>
      <c r="F5">
        <f>MIN(B2:B230)</f>
        <v>1</v>
      </c>
      <c r="G5">
        <f>MIN(C2:C230)</f>
        <v>-1.0950443022796492</v>
      </c>
    </row>
    <row r="6" spans="1:7">
      <c r="A6" t="s">
        <v>374</v>
      </c>
      <c r="B6">
        <v>109</v>
      </c>
      <c r="C6">
        <f t="shared" si="0"/>
        <v>0.26787833291637941</v>
      </c>
      <c r="E6" t="s">
        <v>666</v>
      </c>
      <c r="F6">
        <f>MAX(B2:B230)</f>
        <v>360</v>
      </c>
      <c r="G6">
        <f>MAX(C2:C230)</f>
        <v>3.4354114943441871</v>
      </c>
    </row>
    <row r="7" spans="1:7">
      <c r="A7" t="s">
        <v>376</v>
      </c>
      <c r="B7">
        <v>107</v>
      </c>
      <c r="C7">
        <f t="shared" si="0"/>
        <v>0.24263902485719369</v>
      </c>
    </row>
    <row r="8" spans="1:7">
      <c r="A8" t="s">
        <v>492</v>
      </c>
      <c r="B8">
        <v>35</v>
      </c>
      <c r="C8">
        <f t="shared" si="0"/>
        <v>-0.66597606527349207</v>
      </c>
    </row>
    <row r="9" spans="1:7">
      <c r="A9" t="s">
        <v>262</v>
      </c>
      <c r="B9">
        <v>64</v>
      </c>
      <c r="C9">
        <f t="shared" si="0"/>
        <v>-0.30000609841529918</v>
      </c>
    </row>
    <row r="10" spans="1:7">
      <c r="A10" t="s">
        <v>626</v>
      </c>
      <c r="B10">
        <v>163</v>
      </c>
      <c r="C10">
        <f t="shared" si="0"/>
        <v>0.94933965051439373</v>
      </c>
    </row>
    <row r="11" spans="1:7">
      <c r="A11" t="s">
        <v>264</v>
      </c>
      <c r="B11">
        <v>67</v>
      </c>
      <c r="C11">
        <f t="shared" si="0"/>
        <v>-0.26214713632652059</v>
      </c>
    </row>
    <row r="12" spans="1:7">
      <c r="A12" t="s">
        <v>574</v>
      </c>
      <c r="B12">
        <v>69</v>
      </c>
      <c r="C12">
        <f t="shared" si="0"/>
        <v>-0.23690782826733489</v>
      </c>
    </row>
    <row r="13" spans="1:7">
      <c r="A13" t="s">
        <v>250</v>
      </c>
      <c r="B13">
        <v>23</v>
      </c>
      <c r="C13">
        <f t="shared" si="0"/>
        <v>-0.81741191362860632</v>
      </c>
    </row>
    <row r="14" spans="1:7">
      <c r="A14" t="s">
        <v>252</v>
      </c>
      <c r="B14">
        <v>14</v>
      </c>
      <c r="C14">
        <f t="shared" si="0"/>
        <v>-0.9309887998949421</v>
      </c>
    </row>
    <row r="15" spans="1:7">
      <c r="A15" t="s">
        <v>494</v>
      </c>
      <c r="B15">
        <v>32</v>
      </c>
      <c r="C15">
        <f t="shared" si="0"/>
        <v>-0.70383502736227066</v>
      </c>
    </row>
    <row r="16" spans="1:7">
      <c r="A16" t="s">
        <v>576</v>
      </c>
      <c r="B16">
        <v>165</v>
      </c>
      <c r="C16">
        <f t="shared" si="0"/>
        <v>0.97457895857357946</v>
      </c>
    </row>
    <row r="17" spans="1:3">
      <c r="A17" t="s">
        <v>378</v>
      </c>
      <c r="B17">
        <v>297</v>
      </c>
      <c r="C17">
        <f t="shared" si="0"/>
        <v>2.6403732904798365</v>
      </c>
    </row>
    <row r="18" spans="1:3">
      <c r="A18" t="s">
        <v>266</v>
      </c>
      <c r="B18">
        <v>54</v>
      </c>
      <c r="C18">
        <f t="shared" si="0"/>
        <v>-0.42620263871122777</v>
      </c>
    </row>
    <row r="19" spans="1:3">
      <c r="A19" t="s">
        <v>136</v>
      </c>
      <c r="B19">
        <v>23</v>
      </c>
      <c r="C19">
        <f t="shared" si="0"/>
        <v>-0.81741191362860632</v>
      </c>
    </row>
    <row r="20" spans="1:3">
      <c r="A20" t="s">
        <v>380</v>
      </c>
      <c r="B20">
        <v>301</v>
      </c>
      <c r="C20">
        <f t="shared" si="0"/>
        <v>2.6908519065982079</v>
      </c>
    </row>
    <row r="21" spans="1:3">
      <c r="A21" t="s">
        <v>138</v>
      </c>
      <c r="B21">
        <v>37</v>
      </c>
      <c r="C21">
        <f t="shared" si="0"/>
        <v>-0.64073675721430634</v>
      </c>
    </row>
    <row r="22" spans="1:3">
      <c r="A22" t="s">
        <v>140</v>
      </c>
      <c r="B22">
        <v>57</v>
      </c>
      <c r="C22">
        <f t="shared" si="0"/>
        <v>-0.38834367662244917</v>
      </c>
    </row>
    <row r="23" spans="1:3">
      <c r="A23" t="s">
        <v>268</v>
      </c>
      <c r="B23">
        <v>56</v>
      </c>
      <c r="C23">
        <f t="shared" si="0"/>
        <v>-0.40096333065204204</v>
      </c>
    </row>
    <row r="24" spans="1:3">
      <c r="A24" t="s">
        <v>382</v>
      </c>
      <c r="B24">
        <v>225</v>
      </c>
      <c r="C24">
        <f t="shared" si="0"/>
        <v>1.731758200349151</v>
      </c>
    </row>
    <row r="25" spans="1:3">
      <c r="A25" t="s">
        <v>270</v>
      </c>
      <c r="B25">
        <v>60</v>
      </c>
      <c r="C25">
        <f t="shared" si="0"/>
        <v>-0.35048471453367058</v>
      </c>
    </row>
    <row r="26" spans="1:3">
      <c r="A26" t="s">
        <v>498</v>
      </c>
      <c r="B26">
        <v>40</v>
      </c>
      <c r="C26">
        <f t="shared" si="0"/>
        <v>-0.60287779512552775</v>
      </c>
    </row>
    <row r="27" spans="1:3">
      <c r="A27" t="s">
        <v>384</v>
      </c>
      <c r="B27">
        <v>140</v>
      </c>
      <c r="C27">
        <f t="shared" si="0"/>
        <v>0.65908760783375797</v>
      </c>
    </row>
    <row r="28" spans="1:3">
      <c r="A28" t="s">
        <v>386</v>
      </c>
      <c r="B28">
        <v>132</v>
      </c>
      <c r="C28">
        <f t="shared" si="0"/>
        <v>0.55813037559701517</v>
      </c>
    </row>
    <row r="29" spans="1:3">
      <c r="A29" t="s">
        <v>501</v>
      </c>
      <c r="B29">
        <v>45</v>
      </c>
      <c r="C29">
        <f t="shared" si="0"/>
        <v>-0.53977952497756343</v>
      </c>
    </row>
    <row r="30" spans="1:3">
      <c r="A30" t="s">
        <v>503</v>
      </c>
      <c r="B30">
        <v>37</v>
      </c>
      <c r="C30">
        <f t="shared" si="0"/>
        <v>-0.64073675721430634</v>
      </c>
    </row>
    <row r="31" spans="1:3">
      <c r="A31" t="s">
        <v>628</v>
      </c>
      <c r="B31">
        <v>81</v>
      </c>
      <c r="C31">
        <f t="shared" si="0"/>
        <v>-8.5471979912220594E-2</v>
      </c>
    </row>
    <row r="32" spans="1:3">
      <c r="A32" t="s">
        <v>630</v>
      </c>
      <c r="B32">
        <v>204</v>
      </c>
      <c r="C32">
        <f t="shared" si="0"/>
        <v>1.4667454657277008</v>
      </c>
    </row>
    <row r="33" spans="1:3">
      <c r="A33" t="s">
        <v>505</v>
      </c>
      <c r="B33">
        <v>67</v>
      </c>
      <c r="C33">
        <f t="shared" si="0"/>
        <v>-0.26214713632652059</v>
      </c>
    </row>
    <row r="34" spans="1:3">
      <c r="A34" t="s">
        <v>272</v>
      </c>
      <c r="B34">
        <v>12</v>
      </c>
      <c r="C34">
        <f t="shared" si="0"/>
        <v>-0.95622810795412772</v>
      </c>
    </row>
    <row r="35" spans="1:3">
      <c r="A35" t="s">
        <v>274</v>
      </c>
      <c r="B35">
        <v>49</v>
      </c>
      <c r="C35">
        <f t="shared" si="0"/>
        <v>-0.48930090885919203</v>
      </c>
    </row>
    <row r="36" spans="1:3">
      <c r="A36" t="s">
        <v>254</v>
      </c>
      <c r="B36">
        <v>4</v>
      </c>
      <c r="C36">
        <f t="shared" si="0"/>
        <v>-1.0571853401908706</v>
      </c>
    </row>
    <row r="37" spans="1:3">
      <c r="A37" t="s">
        <v>142</v>
      </c>
      <c r="B37">
        <v>24</v>
      </c>
      <c r="C37">
        <f t="shared" si="0"/>
        <v>-0.80479225959901346</v>
      </c>
    </row>
    <row r="38" spans="1:3">
      <c r="A38" t="s">
        <v>144</v>
      </c>
      <c r="B38">
        <v>16</v>
      </c>
      <c r="C38">
        <f t="shared" si="0"/>
        <v>-0.90574949183575637</v>
      </c>
    </row>
    <row r="39" spans="1:3">
      <c r="A39" t="s">
        <v>507</v>
      </c>
      <c r="B39">
        <v>204</v>
      </c>
      <c r="C39">
        <f t="shared" si="0"/>
        <v>1.4667454657277008</v>
      </c>
    </row>
    <row r="40" spans="1:3">
      <c r="A40" t="s">
        <v>276</v>
      </c>
      <c r="B40">
        <v>34</v>
      </c>
      <c r="C40">
        <f t="shared" si="0"/>
        <v>-0.67859571930308493</v>
      </c>
    </row>
    <row r="41" spans="1:3">
      <c r="A41" t="s">
        <v>390</v>
      </c>
      <c r="B41">
        <v>216</v>
      </c>
      <c r="C41">
        <f t="shared" si="0"/>
        <v>1.6181813140828152</v>
      </c>
    </row>
    <row r="42" spans="1:3">
      <c r="A42" t="s">
        <v>632</v>
      </c>
      <c r="B42">
        <v>109</v>
      </c>
      <c r="C42">
        <f t="shared" si="0"/>
        <v>0.26787833291637941</v>
      </c>
    </row>
    <row r="43" spans="1:3">
      <c r="A43" t="s">
        <v>278</v>
      </c>
      <c r="B43">
        <v>251</v>
      </c>
      <c r="C43">
        <f t="shared" si="0"/>
        <v>2.0598692051185652</v>
      </c>
    </row>
    <row r="44" spans="1:3">
      <c r="A44" t="s">
        <v>146</v>
      </c>
      <c r="B44">
        <v>61</v>
      </c>
      <c r="C44">
        <f t="shared" si="0"/>
        <v>-0.33786506050407772</v>
      </c>
    </row>
    <row r="45" spans="1:3">
      <c r="A45" t="s">
        <v>148</v>
      </c>
      <c r="B45">
        <v>28</v>
      </c>
      <c r="C45">
        <f t="shared" si="0"/>
        <v>-0.754313643480642</v>
      </c>
    </row>
    <row r="46" spans="1:3">
      <c r="A46" t="s">
        <v>150</v>
      </c>
      <c r="B46">
        <v>27</v>
      </c>
      <c r="C46">
        <f t="shared" si="0"/>
        <v>-0.76693329751023487</v>
      </c>
    </row>
    <row r="47" spans="1:3">
      <c r="A47" t="s">
        <v>152</v>
      </c>
      <c r="B47">
        <v>19</v>
      </c>
      <c r="C47">
        <f t="shared" si="0"/>
        <v>-0.86789052974697778</v>
      </c>
    </row>
    <row r="48" spans="1:3">
      <c r="A48" t="s">
        <v>578</v>
      </c>
      <c r="B48">
        <v>42</v>
      </c>
      <c r="C48">
        <f t="shared" si="0"/>
        <v>-0.57763848706634202</v>
      </c>
    </row>
    <row r="49" spans="1:3">
      <c r="A49" t="s">
        <v>634</v>
      </c>
      <c r="B49">
        <v>121</v>
      </c>
      <c r="C49">
        <f t="shared" si="0"/>
        <v>0.41931418127149372</v>
      </c>
    </row>
    <row r="50" spans="1:3">
      <c r="A50" t="s">
        <v>154</v>
      </c>
      <c r="B50">
        <v>15</v>
      </c>
      <c r="C50">
        <f t="shared" si="0"/>
        <v>-0.91836914586534923</v>
      </c>
    </row>
    <row r="51" spans="1:3">
      <c r="A51" t="s">
        <v>156</v>
      </c>
      <c r="B51">
        <v>57</v>
      </c>
      <c r="C51">
        <f t="shared" si="0"/>
        <v>-0.38834367662244917</v>
      </c>
    </row>
    <row r="52" spans="1:3">
      <c r="A52" t="s">
        <v>509</v>
      </c>
      <c r="B52">
        <v>94</v>
      </c>
      <c r="C52">
        <f t="shared" si="0"/>
        <v>7.8583522472486553E-2</v>
      </c>
    </row>
    <row r="53" spans="1:3">
      <c r="A53" t="s">
        <v>511</v>
      </c>
      <c r="B53">
        <v>41</v>
      </c>
      <c r="C53">
        <f t="shared" si="0"/>
        <v>-0.59025814109593489</v>
      </c>
    </row>
    <row r="54" spans="1:3">
      <c r="A54" t="s">
        <v>280</v>
      </c>
      <c r="B54">
        <v>19</v>
      </c>
      <c r="C54">
        <f t="shared" si="0"/>
        <v>-0.86789052974697778</v>
      </c>
    </row>
    <row r="55" spans="1:3">
      <c r="A55" t="s">
        <v>514</v>
      </c>
      <c r="B55">
        <v>18</v>
      </c>
      <c r="C55">
        <f t="shared" si="0"/>
        <v>-0.88051018377657064</v>
      </c>
    </row>
    <row r="56" spans="1:3">
      <c r="A56" t="s">
        <v>282</v>
      </c>
      <c r="B56">
        <v>154</v>
      </c>
      <c r="C56">
        <f t="shared" si="0"/>
        <v>0.83576276424805795</v>
      </c>
    </row>
    <row r="57" spans="1:3">
      <c r="A57" t="s">
        <v>396</v>
      </c>
      <c r="B57">
        <v>309</v>
      </c>
      <c r="C57">
        <f t="shared" si="0"/>
        <v>2.7918091388349509</v>
      </c>
    </row>
    <row r="58" spans="1:3">
      <c r="A58" t="s">
        <v>400</v>
      </c>
      <c r="B58">
        <v>360</v>
      </c>
      <c r="C58">
        <f t="shared" si="0"/>
        <v>3.4354114943441871</v>
      </c>
    </row>
    <row r="59" spans="1:3">
      <c r="A59" t="s">
        <v>158</v>
      </c>
      <c r="B59">
        <v>66</v>
      </c>
      <c r="C59">
        <f t="shared" si="0"/>
        <v>-0.27476679035611346</v>
      </c>
    </row>
    <row r="60" spans="1:3">
      <c r="A60" t="s">
        <v>516</v>
      </c>
      <c r="B60">
        <v>86</v>
      </c>
      <c r="C60">
        <f t="shared" si="0"/>
        <v>-2.237370976425631E-2</v>
      </c>
    </row>
    <row r="61" spans="1:3">
      <c r="A61" t="s">
        <v>402</v>
      </c>
      <c r="B61">
        <v>229</v>
      </c>
      <c r="C61">
        <f t="shared" si="0"/>
        <v>1.7822368164675224</v>
      </c>
    </row>
    <row r="62" spans="1:3">
      <c r="A62" t="s">
        <v>518</v>
      </c>
      <c r="B62">
        <v>83</v>
      </c>
      <c r="C62">
        <f t="shared" si="0"/>
        <v>-6.023267185303488E-2</v>
      </c>
    </row>
    <row r="63" spans="1:3">
      <c r="A63" t="s">
        <v>160</v>
      </c>
      <c r="B63">
        <v>15</v>
      </c>
      <c r="C63">
        <f t="shared" si="0"/>
        <v>-0.91836914586534923</v>
      </c>
    </row>
    <row r="64" spans="1:3">
      <c r="A64" t="s">
        <v>636</v>
      </c>
      <c r="B64">
        <v>72</v>
      </c>
      <c r="C64">
        <f t="shared" si="0"/>
        <v>-0.19904886617855633</v>
      </c>
    </row>
    <row r="65" spans="1:3">
      <c r="A65" t="s">
        <v>162</v>
      </c>
      <c r="B65">
        <v>133</v>
      </c>
      <c r="C65">
        <f t="shared" si="0"/>
        <v>0.57075002962660804</v>
      </c>
    </row>
    <row r="66" spans="1:3">
      <c r="A66" t="s">
        <v>164</v>
      </c>
      <c r="B66">
        <v>71</v>
      </c>
      <c r="C66">
        <f t="shared" si="0"/>
        <v>-0.21166852020814916</v>
      </c>
    </row>
    <row r="67" spans="1:3">
      <c r="A67" t="s">
        <v>166</v>
      </c>
      <c r="B67">
        <v>38</v>
      </c>
      <c r="C67">
        <f t="shared" ref="C67:C130" si="1">(B67-$F$2)/$F$3</f>
        <v>-0.62811710318471348</v>
      </c>
    </row>
    <row r="68" spans="1:3">
      <c r="A68" t="s">
        <v>404</v>
      </c>
      <c r="B68">
        <v>329</v>
      </c>
      <c r="C68">
        <f t="shared" si="1"/>
        <v>3.0442022194268081</v>
      </c>
    </row>
    <row r="69" spans="1:3">
      <c r="A69" t="s">
        <v>406</v>
      </c>
      <c r="B69">
        <v>150</v>
      </c>
      <c r="C69">
        <f t="shared" si="1"/>
        <v>0.78528414812968661</v>
      </c>
    </row>
    <row r="70" spans="1:3">
      <c r="A70" t="s">
        <v>168</v>
      </c>
      <c r="B70">
        <v>40</v>
      </c>
      <c r="C70">
        <f t="shared" si="1"/>
        <v>-0.60287779512552775</v>
      </c>
    </row>
    <row r="71" spans="1:3">
      <c r="A71" t="s">
        <v>410</v>
      </c>
      <c r="B71">
        <v>142</v>
      </c>
      <c r="C71">
        <f t="shared" si="1"/>
        <v>0.6843269158929437</v>
      </c>
    </row>
    <row r="72" spans="1:3">
      <c r="A72" t="s">
        <v>580</v>
      </c>
      <c r="B72">
        <v>67</v>
      </c>
      <c r="C72">
        <f t="shared" si="1"/>
        <v>-0.26214713632652059</v>
      </c>
    </row>
    <row r="73" spans="1:3">
      <c r="A73" t="s">
        <v>638</v>
      </c>
      <c r="B73">
        <v>14</v>
      </c>
      <c r="C73">
        <f t="shared" si="1"/>
        <v>-0.9309887998949421</v>
      </c>
    </row>
    <row r="74" spans="1:3">
      <c r="A74" t="s">
        <v>412</v>
      </c>
      <c r="B74">
        <v>333</v>
      </c>
      <c r="C74">
        <f t="shared" si="1"/>
        <v>3.0946808355451796</v>
      </c>
    </row>
    <row r="75" spans="1:3">
      <c r="A75" t="s">
        <v>414</v>
      </c>
      <c r="B75">
        <v>21</v>
      </c>
      <c r="C75">
        <f t="shared" si="1"/>
        <v>-0.84265122168779205</v>
      </c>
    </row>
    <row r="76" spans="1:3">
      <c r="A76" t="s">
        <v>582</v>
      </c>
      <c r="B76">
        <v>14</v>
      </c>
      <c r="C76">
        <f t="shared" si="1"/>
        <v>-0.9309887998949421</v>
      </c>
    </row>
    <row r="77" spans="1:3">
      <c r="A77" t="s">
        <v>170</v>
      </c>
      <c r="B77">
        <v>10</v>
      </c>
      <c r="C77">
        <f t="shared" si="1"/>
        <v>-0.98146741601331344</v>
      </c>
    </row>
    <row r="78" spans="1:3">
      <c r="A78" t="s">
        <v>416</v>
      </c>
      <c r="B78">
        <v>274</v>
      </c>
      <c r="C78">
        <f t="shared" si="1"/>
        <v>2.3501212477992008</v>
      </c>
    </row>
    <row r="79" spans="1:3">
      <c r="A79" t="s">
        <v>284</v>
      </c>
      <c r="B79">
        <v>88</v>
      </c>
      <c r="C79">
        <f t="shared" si="1"/>
        <v>2.865598294929406E-3</v>
      </c>
    </row>
    <row r="80" spans="1:3">
      <c r="A80" t="s">
        <v>172</v>
      </c>
      <c r="B80">
        <v>60</v>
      </c>
      <c r="C80">
        <f t="shared" si="1"/>
        <v>-0.35048471453367058</v>
      </c>
    </row>
    <row r="81" spans="1:3">
      <c r="A81" t="s">
        <v>418</v>
      </c>
      <c r="B81">
        <v>51</v>
      </c>
      <c r="C81">
        <f t="shared" si="1"/>
        <v>-0.4640616008000063</v>
      </c>
    </row>
    <row r="82" spans="1:3">
      <c r="A82" t="s">
        <v>174</v>
      </c>
      <c r="B82">
        <v>26</v>
      </c>
      <c r="C82">
        <f t="shared" si="1"/>
        <v>-0.77955295153982773</v>
      </c>
    </row>
    <row r="83" spans="1:3">
      <c r="A83" t="s">
        <v>176</v>
      </c>
      <c r="B83">
        <v>47</v>
      </c>
      <c r="C83">
        <f t="shared" si="1"/>
        <v>-0.5145402169183777</v>
      </c>
    </row>
    <row r="84" spans="1:3">
      <c r="A84" t="s">
        <v>178</v>
      </c>
      <c r="B84">
        <v>10</v>
      </c>
      <c r="C84">
        <f t="shared" si="1"/>
        <v>-0.98146741601331344</v>
      </c>
    </row>
    <row r="85" spans="1:3">
      <c r="A85" t="s">
        <v>180</v>
      </c>
      <c r="B85">
        <v>8</v>
      </c>
      <c r="C85">
        <f t="shared" si="1"/>
        <v>-1.0067067240724992</v>
      </c>
    </row>
    <row r="86" spans="1:3">
      <c r="A86" t="s">
        <v>420</v>
      </c>
      <c r="B86">
        <v>224</v>
      </c>
      <c r="C86">
        <f t="shared" si="1"/>
        <v>1.7191385463195581</v>
      </c>
    </row>
    <row r="87" spans="1:3">
      <c r="A87" t="s">
        <v>520</v>
      </c>
      <c r="B87">
        <v>41</v>
      </c>
      <c r="C87">
        <f t="shared" si="1"/>
        <v>-0.59025814109593489</v>
      </c>
    </row>
    <row r="88" spans="1:3">
      <c r="A88" t="s">
        <v>522</v>
      </c>
      <c r="B88">
        <v>22</v>
      </c>
      <c r="C88">
        <f t="shared" si="1"/>
        <v>-0.83003156765819919</v>
      </c>
    </row>
    <row r="89" spans="1:3">
      <c r="A89" t="s">
        <v>524</v>
      </c>
      <c r="B89">
        <v>125</v>
      </c>
      <c r="C89">
        <f t="shared" si="1"/>
        <v>0.46979279738986512</v>
      </c>
    </row>
    <row r="90" spans="1:3">
      <c r="A90" t="s">
        <v>586</v>
      </c>
      <c r="B90">
        <v>11</v>
      </c>
      <c r="C90">
        <f t="shared" si="1"/>
        <v>-0.96884776198372058</v>
      </c>
    </row>
    <row r="91" spans="1:3">
      <c r="A91" t="s">
        <v>642</v>
      </c>
      <c r="B91">
        <v>41</v>
      </c>
      <c r="C91">
        <f t="shared" si="1"/>
        <v>-0.59025814109593489</v>
      </c>
    </row>
    <row r="92" spans="1:3">
      <c r="A92" t="s">
        <v>286</v>
      </c>
      <c r="B92">
        <v>196</v>
      </c>
      <c r="C92">
        <f t="shared" si="1"/>
        <v>1.3657882334909581</v>
      </c>
    </row>
    <row r="93" spans="1:3">
      <c r="A93" t="s">
        <v>256</v>
      </c>
      <c r="B93">
        <v>25</v>
      </c>
      <c r="C93">
        <f t="shared" si="1"/>
        <v>-0.7921726055694206</v>
      </c>
    </row>
    <row r="94" spans="1:3">
      <c r="A94" t="s">
        <v>526</v>
      </c>
      <c r="B94">
        <v>77</v>
      </c>
      <c r="C94">
        <f t="shared" si="1"/>
        <v>-0.13595059603059204</v>
      </c>
    </row>
    <row r="95" spans="1:3">
      <c r="A95" t="s">
        <v>422</v>
      </c>
      <c r="B95">
        <v>195</v>
      </c>
      <c r="C95">
        <f t="shared" si="1"/>
        <v>1.3531685794613653</v>
      </c>
    </row>
    <row r="96" spans="1:3">
      <c r="A96" t="s">
        <v>528</v>
      </c>
      <c r="B96">
        <v>54</v>
      </c>
      <c r="C96">
        <f t="shared" si="1"/>
        <v>-0.42620263871122777</v>
      </c>
    </row>
    <row r="97" spans="1:3">
      <c r="A97" t="s">
        <v>424</v>
      </c>
      <c r="B97">
        <v>211</v>
      </c>
      <c r="C97">
        <f t="shared" si="1"/>
        <v>1.5550830439348509</v>
      </c>
    </row>
    <row r="98" spans="1:3">
      <c r="A98" t="s">
        <v>288</v>
      </c>
      <c r="B98">
        <v>211</v>
      </c>
      <c r="C98">
        <f t="shared" si="1"/>
        <v>1.5550830439348509</v>
      </c>
    </row>
    <row r="99" spans="1:3">
      <c r="A99" t="s">
        <v>290</v>
      </c>
      <c r="B99">
        <v>256</v>
      </c>
      <c r="C99">
        <f t="shared" si="1"/>
        <v>2.1229674752665293</v>
      </c>
    </row>
    <row r="100" spans="1:3">
      <c r="A100" t="s">
        <v>292</v>
      </c>
      <c r="B100">
        <v>22</v>
      </c>
      <c r="C100">
        <f t="shared" si="1"/>
        <v>-0.83003156765819919</v>
      </c>
    </row>
    <row r="101" spans="1:3">
      <c r="A101" t="s">
        <v>428</v>
      </c>
      <c r="B101">
        <v>97</v>
      </c>
      <c r="C101">
        <f t="shared" si="1"/>
        <v>0.11644248456126512</v>
      </c>
    </row>
    <row r="102" spans="1:3">
      <c r="A102" t="s">
        <v>294</v>
      </c>
      <c r="B102">
        <v>57</v>
      </c>
      <c r="C102">
        <f t="shared" si="1"/>
        <v>-0.38834367662244917</v>
      </c>
    </row>
    <row r="103" spans="1:3">
      <c r="A103" t="s">
        <v>296</v>
      </c>
      <c r="B103">
        <v>1</v>
      </c>
      <c r="C103">
        <f t="shared" si="1"/>
        <v>-1.0950443022796492</v>
      </c>
    </row>
    <row r="104" spans="1:3">
      <c r="A104" t="s">
        <v>430</v>
      </c>
      <c r="B104">
        <v>45</v>
      </c>
      <c r="C104">
        <f t="shared" si="1"/>
        <v>-0.53977952497756343</v>
      </c>
    </row>
    <row r="105" spans="1:3">
      <c r="A105" t="s">
        <v>298</v>
      </c>
      <c r="B105">
        <v>152</v>
      </c>
      <c r="C105">
        <f t="shared" si="1"/>
        <v>0.81052345618887234</v>
      </c>
    </row>
    <row r="106" spans="1:3">
      <c r="A106" t="s">
        <v>432</v>
      </c>
      <c r="B106">
        <v>330</v>
      </c>
      <c r="C106">
        <f t="shared" si="1"/>
        <v>3.0568218734564008</v>
      </c>
    </row>
    <row r="107" spans="1:3">
      <c r="A107" t="s">
        <v>530</v>
      </c>
      <c r="B107">
        <v>57</v>
      </c>
      <c r="C107">
        <f t="shared" si="1"/>
        <v>-0.38834367662244917</v>
      </c>
    </row>
    <row r="108" spans="1:3">
      <c r="A108" t="s">
        <v>300</v>
      </c>
      <c r="B108">
        <v>122</v>
      </c>
      <c r="C108">
        <f t="shared" si="1"/>
        <v>0.43193383530108659</v>
      </c>
    </row>
    <row r="109" spans="1:3">
      <c r="A109" t="s">
        <v>302</v>
      </c>
      <c r="B109">
        <v>200</v>
      </c>
      <c r="C109">
        <f t="shared" si="1"/>
        <v>1.4162668496093294</v>
      </c>
    </row>
    <row r="110" spans="1:3">
      <c r="A110" t="s">
        <v>304</v>
      </c>
      <c r="B110">
        <v>68</v>
      </c>
      <c r="C110">
        <f t="shared" si="1"/>
        <v>-0.24952748229692776</v>
      </c>
    </row>
    <row r="111" spans="1:3">
      <c r="A111" t="s">
        <v>182</v>
      </c>
      <c r="B111">
        <v>103</v>
      </c>
      <c r="C111">
        <f t="shared" si="1"/>
        <v>0.19216040873882226</v>
      </c>
    </row>
    <row r="112" spans="1:3">
      <c r="A112" t="s">
        <v>306</v>
      </c>
      <c r="B112">
        <v>83</v>
      </c>
      <c r="C112">
        <f t="shared" si="1"/>
        <v>-6.023267185303488E-2</v>
      </c>
    </row>
    <row r="113" spans="1:3">
      <c r="A113" t="s">
        <v>308</v>
      </c>
      <c r="B113">
        <v>46</v>
      </c>
      <c r="C113">
        <f t="shared" si="1"/>
        <v>-0.52715987094797057</v>
      </c>
    </row>
    <row r="114" spans="1:3">
      <c r="A114" t="s">
        <v>588</v>
      </c>
      <c r="B114">
        <v>14</v>
      </c>
      <c r="C114">
        <f t="shared" si="1"/>
        <v>-0.9309887998949421</v>
      </c>
    </row>
    <row r="115" spans="1:3">
      <c r="A115" t="s">
        <v>532</v>
      </c>
      <c r="B115">
        <v>24</v>
      </c>
      <c r="C115">
        <f t="shared" si="1"/>
        <v>-0.80479225959901346</v>
      </c>
    </row>
    <row r="116" spans="1:3">
      <c r="A116" t="s">
        <v>310</v>
      </c>
      <c r="B116">
        <v>170</v>
      </c>
      <c r="C116">
        <f t="shared" si="1"/>
        <v>1.0376772287215437</v>
      </c>
    </row>
    <row r="117" spans="1:3">
      <c r="A117" t="s">
        <v>312</v>
      </c>
      <c r="B117">
        <v>10</v>
      </c>
      <c r="C117">
        <f t="shared" si="1"/>
        <v>-0.98146741601331344</v>
      </c>
    </row>
    <row r="118" spans="1:3">
      <c r="A118" t="s">
        <v>314</v>
      </c>
      <c r="B118">
        <v>51</v>
      </c>
      <c r="C118">
        <f t="shared" si="1"/>
        <v>-0.4640616008000063</v>
      </c>
    </row>
    <row r="119" spans="1:3">
      <c r="A119" t="s">
        <v>316</v>
      </c>
      <c r="B119">
        <v>138</v>
      </c>
      <c r="C119">
        <f t="shared" si="1"/>
        <v>0.63384829977457224</v>
      </c>
    </row>
    <row r="120" spans="1:3">
      <c r="A120" t="s">
        <v>184</v>
      </c>
      <c r="B120">
        <v>12</v>
      </c>
      <c r="C120">
        <f t="shared" si="1"/>
        <v>-0.95622810795412772</v>
      </c>
    </row>
    <row r="121" spans="1:3">
      <c r="A121" t="s">
        <v>186</v>
      </c>
      <c r="B121">
        <v>12</v>
      </c>
      <c r="C121">
        <f t="shared" si="1"/>
        <v>-0.95622810795412772</v>
      </c>
    </row>
    <row r="122" spans="1:3">
      <c r="A122" t="s">
        <v>534</v>
      </c>
      <c r="B122">
        <v>35</v>
      </c>
      <c r="C122">
        <f t="shared" si="1"/>
        <v>-0.66597606527349207</v>
      </c>
    </row>
    <row r="123" spans="1:3">
      <c r="A123" t="s">
        <v>318</v>
      </c>
      <c r="B123">
        <v>111</v>
      </c>
      <c r="C123">
        <f t="shared" si="1"/>
        <v>0.29311764097556514</v>
      </c>
    </row>
    <row r="124" spans="1:3">
      <c r="A124" t="s">
        <v>188</v>
      </c>
      <c r="B124">
        <v>14</v>
      </c>
      <c r="C124">
        <f t="shared" si="1"/>
        <v>-0.9309887998949421</v>
      </c>
    </row>
    <row r="125" spans="1:3">
      <c r="A125" t="s">
        <v>438</v>
      </c>
      <c r="B125">
        <v>173</v>
      </c>
      <c r="C125">
        <f t="shared" si="1"/>
        <v>1.0755361908103223</v>
      </c>
    </row>
    <row r="126" spans="1:3">
      <c r="A126" t="s">
        <v>440</v>
      </c>
      <c r="B126">
        <v>141</v>
      </c>
      <c r="C126">
        <f t="shared" si="1"/>
        <v>0.67170726186335084</v>
      </c>
    </row>
    <row r="127" spans="1:3">
      <c r="A127" t="s">
        <v>442</v>
      </c>
      <c r="B127">
        <v>134</v>
      </c>
      <c r="C127">
        <f t="shared" si="1"/>
        <v>0.5833696836562009</v>
      </c>
    </row>
    <row r="128" spans="1:3">
      <c r="A128" t="s">
        <v>320</v>
      </c>
      <c r="B128">
        <v>51</v>
      </c>
      <c r="C128">
        <f t="shared" si="1"/>
        <v>-0.4640616008000063</v>
      </c>
    </row>
    <row r="129" spans="1:3">
      <c r="A129" t="s">
        <v>190</v>
      </c>
      <c r="B129">
        <v>104</v>
      </c>
      <c r="C129">
        <f t="shared" si="1"/>
        <v>0.20478006276841512</v>
      </c>
    </row>
    <row r="130" spans="1:3">
      <c r="A130" t="s">
        <v>446</v>
      </c>
      <c r="B130">
        <v>112</v>
      </c>
      <c r="C130">
        <f t="shared" si="1"/>
        <v>0.30573729500515801</v>
      </c>
    </row>
    <row r="131" spans="1:3">
      <c r="A131" t="s">
        <v>192</v>
      </c>
      <c r="B131">
        <v>77</v>
      </c>
      <c r="C131">
        <f t="shared" ref="C131:C194" si="2">(B131-$F$2)/$F$3</f>
        <v>-0.13595059603059204</v>
      </c>
    </row>
    <row r="132" spans="1:3">
      <c r="A132" t="s">
        <v>322</v>
      </c>
      <c r="B132">
        <v>27</v>
      </c>
      <c r="C132">
        <f t="shared" si="2"/>
        <v>-0.76693329751023487</v>
      </c>
    </row>
    <row r="133" spans="1:3">
      <c r="A133" t="s">
        <v>538</v>
      </c>
      <c r="B133">
        <v>154</v>
      </c>
      <c r="C133">
        <f t="shared" si="2"/>
        <v>0.83576276424805795</v>
      </c>
    </row>
    <row r="134" spans="1:3">
      <c r="A134" t="s">
        <v>590</v>
      </c>
      <c r="B134">
        <v>17</v>
      </c>
      <c r="C134">
        <f t="shared" si="2"/>
        <v>-0.89312983780616351</v>
      </c>
    </row>
    <row r="135" spans="1:3">
      <c r="A135" t="s">
        <v>448</v>
      </c>
      <c r="B135">
        <v>129</v>
      </c>
      <c r="C135">
        <f t="shared" si="2"/>
        <v>0.52027141350823658</v>
      </c>
    </row>
    <row r="136" spans="1:3">
      <c r="A136" t="s">
        <v>194</v>
      </c>
      <c r="B136">
        <v>66</v>
      </c>
      <c r="C136">
        <f t="shared" si="2"/>
        <v>-0.27476679035611346</v>
      </c>
    </row>
    <row r="137" spans="1:3">
      <c r="A137" t="s">
        <v>450</v>
      </c>
      <c r="B137">
        <v>50</v>
      </c>
      <c r="C137">
        <f t="shared" si="2"/>
        <v>-0.47668125482959917</v>
      </c>
    </row>
    <row r="138" spans="1:3">
      <c r="A138" t="s">
        <v>326</v>
      </c>
      <c r="B138">
        <v>82</v>
      </c>
      <c r="C138">
        <f t="shared" si="2"/>
        <v>-7.2852325882627744E-2</v>
      </c>
    </row>
    <row r="139" spans="1:3">
      <c r="A139" t="s">
        <v>328</v>
      </c>
      <c r="B139">
        <v>57</v>
      </c>
      <c r="C139">
        <f t="shared" si="2"/>
        <v>-0.38834367662244917</v>
      </c>
    </row>
    <row r="140" spans="1:3">
      <c r="A140" t="s">
        <v>592</v>
      </c>
      <c r="B140">
        <v>41</v>
      </c>
      <c r="C140">
        <f t="shared" si="2"/>
        <v>-0.59025814109593489</v>
      </c>
    </row>
    <row r="141" spans="1:3">
      <c r="A141" t="s">
        <v>196</v>
      </c>
      <c r="B141">
        <v>76</v>
      </c>
      <c r="C141">
        <f t="shared" si="2"/>
        <v>-0.14857025006018487</v>
      </c>
    </row>
    <row r="142" spans="1:3">
      <c r="A142" t="s">
        <v>198</v>
      </c>
      <c r="B142">
        <v>17</v>
      </c>
      <c r="C142">
        <f t="shared" si="2"/>
        <v>-0.89312983780616351</v>
      </c>
    </row>
    <row r="143" spans="1:3">
      <c r="A143" t="s">
        <v>540</v>
      </c>
      <c r="B143">
        <v>57</v>
      </c>
      <c r="C143">
        <f t="shared" si="2"/>
        <v>-0.38834367662244917</v>
      </c>
    </row>
    <row r="144" spans="1:3">
      <c r="A144" t="s">
        <v>200</v>
      </c>
      <c r="B144">
        <v>66</v>
      </c>
      <c r="C144">
        <f t="shared" si="2"/>
        <v>-0.27476679035611346</v>
      </c>
    </row>
    <row r="145" spans="1:3">
      <c r="A145" t="s">
        <v>202</v>
      </c>
      <c r="B145">
        <v>43</v>
      </c>
      <c r="C145">
        <f t="shared" si="2"/>
        <v>-0.56501883303674916</v>
      </c>
    </row>
    <row r="146" spans="1:3">
      <c r="A146" t="s">
        <v>330</v>
      </c>
      <c r="B146">
        <v>111</v>
      </c>
      <c r="C146">
        <f t="shared" si="2"/>
        <v>0.29311764097556514</v>
      </c>
    </row>
    <row r="147" spans="1:3">
      <c r="A147" t="s">
        <v>204</v>
      </c>
      <c r="B147">
        <v>22</v>
      </c>
      <c r="C147">
        <f t="shared" si="2"/>
        <v>-0.83003156765819919</v>
      </c>
    </row>
    <row r="148" spans="1:3">
      <c r="A148" t="s">
        <v>206</v>
      </c>
      <c r="B148">
        <v>45</v>
      </c>
      <c r="C148">
        <f t="shared" si="2"/>
        <v>-0.53977952497756343</v>
      </c>
    </row>
    <row r="149" spans="1:3">
      <c r="A149" t="s">
        <v>594</v>
      </c>
      <c r="B149">
        <v>12</v>
      </c>
      <c r="C149">
        <f t="shared" si="2"/>
        <v>-0.95622810795412772</v>
      </c>
    </row>
    <row r="150" spans="1:3">
      <c r="A150" t="s">
        <v>208</v>
      </c>
      <c r="B150">
        <v>20</v>
      </c>
      <c r="C150">
        <f t="shared" si="2"/>
        <v>-0.85527087571738492</v>
      </c>
    </row>
    <row r="151" spans="1:3">
      <c r="A151" t="s">
        <v>596</v>
      </c>
      <c r="B151">
        <v>25</v>
      </c>
      <c r="C151">
        <f t="shared" si="2"/>
        <v>-0.7921726055694206</v>
      </c>
    </row>
    <row r="152" spans="1:3">
      <c r="A152" t="s">
        <v>210</v>
      </c>
      <c r="B152">
        <v>21</v>
      </c>
      <c r="C152">
        <f t="shared" si="2"/>
        <v>-0.84265122168779205</v>
      </c>
    </row>
    <row r="153" spans="1:3">
      <c r="A153" t="s">
        <v>546</v>
      </c>
      <c r="B153">
        <v>79</v>
      </c>
      <c r="C153">
        <f t="shared" si="2"/>
        <v>-0.11071128797140631</v>
      </c>
    </row>
    <row r="154" spans="1:3">
      <c r="A154" t="s">
        <v>598</v>
      </c>
      <c r="B154">
        <v>34</v>
      </c>
      <c r="C154">
        <f t="shared" si="2"/>
        <v>-0.67859571930308493</v>
      </c>
    </row>
    <row r="155" spans="1:3">
      <c r="A155" t="s">
        <v>454</v>
      </c>
      <c r="B155">
        <v>267</v>
      </c>
      <c r="C155">
        <f t="shared" si="2"/>
        <v>2.261783669592051</v>
      </c>
    </row>
    <row r="156" spans="1:3">
      <c r="A156" t="s">
        <v>456</v>
      </c>
      <c r="B156">
        <v>89</v>
      </c>
      <c r="C156">
        <f t="shared" si="2"/>
        <v>1.5485252324522263E-2</v>
      </c>
    </row>
    <row r="157" spans="1:3">
      <c r="A157" t="s">
        <v>332</v>
      </c>
      <c r="B157">
        <v>112</v>
      </c>
      <c r="C157">
        <f t="shared" si="2"/>
        <v>0.30573729500515801</v>
      </c>
    </row>
    <row r="158" spans="1:3">
      <c r="A158" t="s">
        <v>600</v>
      </c>
      <c r="B158">
        <v>30</v>
      </c>
      <c r="C158">
        <f t="shared" si="2"/>
        <v>-0.72907433542145628</v>
      </c>
    </row>
    <row r="159" spans="1:3">
      <c r="A159" t="s">
        <v>602</v>
      </c>
      <c r="B159">
        <v>161</v>
      </c>
      <c r="C159">
        <f t="shared" si="2"/>
        <v>0.924100342455208</v>
      </c>
    </row>
    <row r="160" spans="1:3">
      <c r="A160" t="s">
        <v>334</v>
      </c>
      <c r="B160">
        <v>19</v>
      </c>
      <c r="C160">
        <f t="shared" si="2"/>
        <v>-0.86789052974697778</v>
      </c>
    </row>
    <row r="161" spans="1:3">
      <c r="A161" t="s">
        <v>336</v>
      </c>
      <c r="B161">
        <v>102</v>
      </c>
      <c r="C161">
        <f t="shared" si="2"/>
        <v>0.17954075470922942</v>
      </c>
    </row>
    <row r="162" spans="1:3">
      <c r="A162" t="s">
        <v>548</v>
      </c>
      <c r="B162">
        <v>135</v>
      </c>
      <c r="C162">
        <f t="shared" si="2"/>
        <v>0.59598933768579376</v>
      </c>
    </row>
    <row r="163" spans="1:3">
      <c r="A163" t="s">
        <v>604</v>
      </c>
      <c r="B163">
        <v>36</v>
      </c>
      <c r="C163">
        <f t="shared" si="2"/>
        <v>-0.6533564112438992</v>
      </c>
    </row>
    <row r="164" spans="1:3">
      <c r="A164" t="s">
        <v>644</v>
      </c>
      <c r="B164">
        <v>117</v>
      </c>
      <c r="C164">
        <f t="shared" si="2"/>
        <v>0.36883556515312227</v>
      </c>
    </row>
    <row r="165" spans="1:3">
      <c r="A165" t="s">
        <v>338</v>
      </c>
      <c r="B165">
        <v>105</v>
      </c>
      <c r="C165">
        <f t="shared" si="2"/>
        <v>0.21739971679800799</v>
      </c>
    </row>
    <row r="166" spans="1:3">
      <c r="A166" t="s">
        <v>606</v>
      </c>
      <c r="B166">
        <v>16</v>
      </c>
      <c r="C166">
        <f t="shared" si="2"/>
        <v>-0.90574949183575637</v>
      </c>
    </row>
    <row r="167" spans="1:3">
      <c r="A167" t="s">
        <v>608</v>
      </c>
      <c r="B167">
        <v>29</v>
      </c>
      <c r="C167">
        <f t="shared" si="2"/>
        <v>-0.74169398945104914</v>
      </c>
    </row>
    <row r="168" spans="1:3">
      <c r="A168" t="s">
        <v>458</v>
      </c>
      <c r="B168">
        <v>287</v>
      </c>
      <c r="C168">
        <f t="shared" si="2"/>
        <v>2.5141767501839078</v>
      </c>
    </row>
    <row r="169" spans="1:3">
      <c r="A169" t="s">
        <v>340</v>
      </c>
      <c r="B169">
        <v>161</v>
      </c>
      <c r="C169">
        <f t="shared" si="2"/>
        <v>0.924100342455208</v>
      </c>
    </row>
    <row r="170" spans="1:3">
      <c r="A170" t="s">
        <v>460</v>
      </c>
      <c r="B170">
        <v>209</v>
      </c>
      <c r="C170">
        <f t="shared" si="2"/>
        <v>1.5298437358756651</v>
      </c>
    </row>
    <row r="171" spans="1:3">
      <c r="A171" t="s">
        <v>646</v>
      </c>
      <c r="B171">
        <v>83</v>
      </c>
      <c r="C171">
        <f t="shared" si="2"/>
        <v>-6.023267185303488E-2</v>
      </c>
    </row>
    <row r="172" spans="1:3">
      <c r="A172" t="s">
        <v>342</v>
      </c>
      <c r="B172">
        <v>99</v>
      </c>
      <c r="C172">
        <f t="shared" si="2"/>
        <v>0.14168179262045083</v>
      </c>
    </row>
    <row r="173" spans="1:3">
      <c r="A173" t="s">
        <v>610</v>
      </c>
      <c r="B173">
        <v>20</v>
      </c>
      <c r="C173">
        <f t="shared" si="2"/>
        <v>-0.85527087571738492</v>
      </c>
    </row>
    <row r="174" spans="1:3">
      <c r="A174" t="s">
        <v>344</v>
      </c>
      <c r="B174">
        <v>16</v>
      </c>
      <c r="C174">
        <f t="shared" si="2"/>
        <v>-0.90574949183575637</v>
      </c>
    </row>
    <row r="175" spans="1:3">
      <c r="A175" t="s">
        <v>462</v>
      </c>
      <c r="B175">
        <v>188</v>
      </c>
      <c r="C175">
        <f t="shared" si="2"/>
        <v>1.2648310012542152</v>
      </c>
    </row>
    <row r="176" spans="1:3">
      <c r="A176" t="s">
        <v>464</v>
      </c>
      <c r="B176">
        <v>132</v>
      </c>
      <c r="C176">
        <f t="shared" si="2"/>
        <v>0.55813037559701517</v>
      </c>
    </row>
    <row r="177" spans="1:3">
      <c r="A177" t="s">
        <v>214</v>
      </c>
      <c r="B177">
        <v>26</v>
      </c>
      <c r="C177">
        <f t="shared" si="2"/>
        <v>-0.77955295153982773</v>
      </c>
    </row>
    <row r="178" spans="1:3">
      <c r="A178" t="s">
        <v>346</v>
      </c>
      <c r="B178">
        <v>25</v>
      </c>
      <c r="C178">
        <f t="shared" si="2"/>
        <v>-0.7921726055694206</v>
      </c>
    </row>
    <row r="179" spans="1:3">
      <c r="A179" t="s">
        <v>466</v>
      </c>
      <c r="B179">
        <v>209</v>
      </c>
      <c r="C179">
        <f t="shared" si="2"/>
        <v>1.5298437358756651</v>
      </c>
    </row>
    <row r="180" spans="1:3">
      <c r="A180" t="s">
        <v>216</v>
      </c>
      <c r="B180">
        <v>42</v>
      </c>
      <c r="C180">
        <f t="shared" si="2"/>
        <v>-0.57763848706634202</v>
      </c>
    </row>
    <row r="181" spans="1:3">
      <c r="A181" t="s">
        <v>218</v>
      </c>
      <c r="B181">
        <v>65</v>
      </c>
      <c r="C181">
        <f t="shared" si="2"/>
        <v>-0.28738644438570632</v>
      </c>
    </row>
    <row r="182" spans="1:3">
      <c r="A182" t="s">
        <v>348</v>
      </c>
      <c r="B182">
        <v>115</v>
      </c>
      <c r="C182">
        <f t="shared" si="2"/>
        <v>0.34359625709393654</v>
      </c>
    </row>
    <row r="183" spans="1:3">
      <c r="A183" t="s">
        <v>258</v>
      </c>
      <c r="B183">
        <v>4</v>
      </c>
      <c r="C183">
        <f t="shared" si="2"/>
        <v>-1.0571853401908706</v>
      </c>
    </row>
    <row r="184" spans="1:3">
      <c r="A184" t="s">
        <v>220</v>
      </c>
      <c r="B184">
        <v>57</v>
      </c>
      <c r="C184">
        <f t="shared" si="2"/>
        <v>-0.38834367662244917</v>
      </c>
    </row>
    <row r="185" spans="1:3">
      <c r="A185" t="s">
        <v>612</v>
      </c>
      <c r="B185">
        <v>25</v>
      </c>
      <c r="C185">
        <f t="shared" si="2"/>
        <v>-0.7921726055694206</v>
      </c>
    </row>
    <row r="186" spans="1:3">
      <c r="A186" t="s">
        <v>222</v>
      </c>
      <c r="B186">
        <v>67</v>
      </c>
      <c r="C186">
        <f t="shared" si="2"/>
        <v>-0.26214713632652059</v>
      </c>
    </row>
    <row r="187" spans="1:3">
      <c r="A187" t="s">
        <v>556</v>
      </c>
      <c r="B187">
        <v>110</v>
      </c>
      <c r="C187">
        <f t="shared" si="2"/>
        <v>0.28049798694597228</v>
      </c>
    </row>
    <row r="188" spans="1:3">
      <c r="A188" t="s">
        <v>470</v>
      </c>
      <c r="B188">
        <v>61</v>
      </c>
      <c r="C188">
        <f t="shared" si="2"/>
        <v>-0.33786506050407772</v>
      </c>
    </row>
    <row r="189" spans="1:3">
      <c r="A189" t="s">
        <v>224</v>
      </c>
      <c r="B189">
        <v>32</v>
      </c>
      <c r="C189">
        <f t="shared" si="2"/>
        <v>-0.70383502736227066</v>
      </c>
    </row>
    <row r="190" spans="1:3">
      <c r="A190" t="s">
        <v>558</v>
      </c>
      <c r="B190">
        <v>29</v>
      </c>
      <c r="C190">
        <f t="shared" si="2"/>
        <v>-0.74169398945104914</v>
      </c>
    </row>
    <row r="191" spans="1:3">
      <c r="A191" t="s">
        <v>228</v>
      </c>
      <c r="B191">
        <v>34</v>
      </c>
      <c r="C191">
        <f t="shared" si="2"/>
        <v>-0.67859571930308493</v>
      </c>
    </row>
    <row r="192" spans="1:3">
      <c r="A192" t="s">
        <v>648</v>
      </c>
      <c r="B192">
        <v>27</v>
      </c>
      <c r="C192">
        <f t="shared" si="2"/>
        <v>-0.76693329751023487</v>
      </c>
    </row>
    <row r="193" spans="1:3">
      <c r="A193" t="s">
        <v>476</v>
      </c>
      <c r="B193">
        <v>207</v>
      </c>
      <c r="C193">
        <f t="shared" si="2"/>
        <v>1.5046044278164794</v>
      </c>
    </row>
    <row r="194" spans="1:3">
      <c r="A194" t="s">
        <v>478</v>
      </c>
      <c r="B194">
        <v>242</v>
      </c>
      <c r="C194">
        <f t="shared" si="2"/>
        <v>1.9462923188522294</v>
      </c>
    </row>
    <row r="195" spans="1:3">
      <c r="A195" t="s">
        <v>480</v>
      </c>
      <c r="B195">
        <v>209</v>
      </c>
      <c r="C195">
        <f t="shared" ref="C195:C230" si="3">(B195-$F$2)/$F$3</f>
        <v>1.5298437358756651</v>
      </c>
    </row>
    <row r="196" spans="1:3">
      <c r="A196" t="s">
        <v>230</v>
      </c>
      <c r="B196">
        <v>71</v>
      </c>
      <c r="C196">
        <f t="shared" si="3"/>
        <v>-0.21166852020814916</v>
      </c>
    </row>
    <row r="197" spans="1:3">
      <c r="A197" t="s">
        <v>232</v>
      </c>
      <c r="B197">
        <v>15</v>
      </c>
      <c r="C197">
        <f t="shared" si="3"/>
        <v>-0.91836914586534923</v>
      </c>
    </row>
    <row r="198" spans="1:3">
      <c r="A198" t="s">
        <v>350</v>
      </c>
      <c r="B198">
        <v>60</v>
      </c>
      <c r="C198">
        <f t="shared" si="3"/>
        <v>-0.35048471453367058</v>
      </c>
    </row>
    <row r="199" spans="1:3">
      <c r="A199" t="s">
        <v>560</v>
      </c>
      <c r="B199">
        <v>43</v>
      </c>
      <c r="C199">
        <f t="shared" si="3"/>
        <v>-0.56501883303674916</v>
      </c>
    </row>
    <row r="200" spans="1:3">
      <c r="A200" t="s">
        <v>234</v>
      </c>
      <c r="B200">
        <v>14</v>
      </c>
      <c r="C200">
        <f t="shared" si="3"/>
        <v>-0.9309887998949421</v>
      </c>
    </row>
    <row r="201" spans="1:3">
      <c r="A201" t="s">
        <v>236</v>
      </c>
      <c r="B201">
        <v>49</v>
      </c>
      <c r="C201">
        <f t="shared" si="3"/>
        <v>-0.48930090885919203</v>
      </c>
    </row>
    <row r="202" spans="1:3">
      <c r="A202" t="s">
        <v>352</v>
      </c>
      <c r="B202">
        <v>215</v>
      </c>
      <c r="C202">
        <f t="shared" si="3"/>
        <v>1.6055616600532223</v>
      </c>
    </row>
    <row r="203" spans="1:3">
      <c r="A203" t="s">
        <v>354</v>
      </c>
      <c r="B203">
        <v>52</v>
      </c>
      <c r="C203">
        <f t="shared" si="3"/>
        <v>-0.45144194677041344</v>
      </c>
    </row>
    <row r="204" spans="1:3">
      <c r="A204" t="s">
        <v>614</v>
      </c>
      <c r="B204">
        <v>106</v>
      </c>
      <c r="C204">
        <f t="shared" si="3"/>
        <v>0.23001937082760085</v>
      </c>
    </row>
    <row r="205" spans="1:3">
      <c r="A205" t="s">
        <v>356</v>
      </c>
      <c r="B205">
        <v>38</v>
      </c>
      <c r="C205">
        <f t="shared" si="3"/>
        <v>-0.62811710318471348</v>
      </c>
    </row>
    <row r="206" spans="1:3">
      <c r="A206" t="s">
        <v>358</v>
      </c>
      <c r="B206">
        <v>6</v>
      </c>
      <c r="C206">
        <f t="shared" si="3"/>
        <v>-1.0319460321316849</v>
      </c>
    </row>
    <row r="207" spans="1:3">
      <c r="A207" t="s">
        <v>616</v>
      </c>
      <c r="B207">
        <v>33</v>
      </c>
      <c r="C207">
        <f t="shared" si="3"/>
        <v>-0.6912153733326778</v>
      </c>
    </row>
    <row r="208" spans="1:3">
      <c r="A208" t="s">
        <v>562</v>
      </c>
      <c r="B208">
        <v>49</v>
      </c>
      <c r="C208">
        <f t="shared" si="3"/>
        <v>-0.48930090885919203</v>
      </c>
    </row>
    <row r="209" spans="1:3">
      <c r="A209" t="s">
        <v>238</v>
      </c>
      <c r="B209">
        <v>103</v>
      </c>
      <c r="C209">
        <f t="shared" si="3"/>
        <v>0.19216040873882226</v>
      </c>
    </row>
    <row r="210" spans="1:3">
      <c r="A210" t="s">
        <v>360</v>
      </c>
      <c r="B210">
        <v>233</v>
      </c>
      <c r="C210">
        <f t="shared" si="3"/>
        <v>1.8327154325858936</v>
      </c>
    </row>
    <row r="211" spans="1:3">
      <c r="A211" t="s">
        <v>618</v>
      </c>
      <c r="B211">
        <v>39</v>
      </c>
      <c r="C211">
        <f t="shared" si="3"/>
        <v>-0.61549744915512061</v>
      </c>
    </row>
    <row r="212" spans="1:3">
      <c r="A212" t="s">
        <v>240</v>
      </c>
      <c r="B212">
        <v>78</v>
      </c>
      <c r="C212">
        <f t="shared" si="3"/>
        <v>-0.12333094200099917</v>
      </c>
    </row>
    <row r="213" spans="1:3">
      <c r="A213" t="s">
        <v>242</v>
      </c>
      <c r="B213">
        <v>44</v>
      </c>
      <c r="C213">
        <f t="shared" si="3"/>
        <v>-0.55239917900715629</v>
      </c>
    </row>
    <row r="214" spans="1:3">
      <c r="A214" t="s">
        <v>482</v>
      </c>
      <c r="B214">
        <v>188</v>
      </c>
      <c r="C214">
        <f t="shared" si="3"/>
        <v>1.2648310012542152</v>
      </c>
    </row>
    <row r="215" spans="1:3">
      <c r="A215" t="s">
        <v>564</v>
      </c>
      <c r="B215">
        <v>69</v>
      </c>
      <c r="C215">
        <f t="shared" si="3"/>
        <v>-0.23690782826733489</v>
      </c>
    </row>
    <row r="216" spans="1:3">
      <c r="A216" t="s">
        <v>650</v>
      </c>
      <c r="B216">
        <v>138</v>
      </c>
      <c r="C216">
        <f t="shared" si="3"/>
        <v>0.63384829977457224</v>
      </c>
    </row>
    <row r="217" spans="1:3">
      <c r="A217" t="s">
        <v>566</v>
      </c>
      <c r="B217">
        <v>320</v>
      </c>
      <c r="C217">
        <f t="shared" si="3"/>
        <v>2.9306253331604721</v>
      </c>
    </row>
    <row r="218" spans="1:3">
      <c r="A218" t="s">
        <v>364</v>
      </c>
      <c r="B218">
        <v>72</v>
      </c>
      <c r="C218">
        <f t="shared" si="3"/>
        <v>-0.19904886617855633</v>
      </c>
    </row>
    <row r="219" spans="1:3">
      <c r="A219" t="s">
        <v>484</v>
      </c>
      <c r="B219">
        <v>20</v>
      </c>
      <c r="C219">
        <f t="shared" si="3"/>
        <v>-0.85527087571738492</v>
      </c>
    </row>
    <row r="220" spans="1:3">
      <c r="A220" t="s">
        <v>568</v>
      </c>
      <c r="B220">
        <v>37</v>
      </c>
      <c r="C220">
        <f t="shared" si="3"/>
        <v>-0.64073675721430634</v>
      </c>
    </row>
    <row r="221" spans="1:3">
      <c r="A221" t="s">
        <v>652</v>
      </c>
      <c r="B221">
        <v>46</v>
      </c>
      <c r="C221">
        <f t="shared" si="3"/>
        <v>-0.52715987094797057</v>
      </c>
    </row>
    <row r="222" spans="1:3">
      <c r="A222" t="s">
        <v>570</v>
      </c>
      <c r="B222">
        <v>54</v>
      </c>
      <c r="C222">
        <f t="shared" si="3"/>
        <v>-0.42620263871122777</v>
      </c>
    </row>
    <row r="223" spans="1:3">
      <c r="A223" t="s">
        <v>366</v>
      </c>
      <c r="B223">
        <v>120</v>
      </c>
      <c r="C223">
        <f t="shared" si="3"/>
        <v>0.40669452724190086</v>
      </c>
    </row>
    <row r="224" spans="1:3">
      <c r="A224" t="s">
        <v>620</v>
      </c>
      <c r="B224">
        <v>24</v>
      </c>
      <c r="C224">
        <f t="shared" si="3"/>
        <v>-0.80479225959901346</v>
      </c>
    </row>
    <row r="225" spans="1:3">
      <c r="A225" t="s">
        <v>622</v>
      </c>
      <c r="B225">
        <v>26</v>
      </c>
      <c r="C225">
        <f t="shared" si="3"/>
        <v>-0.77955295153982773</v>
      </c>
    </row>
    <row r="226" spans="1:3">
      <c r="A226" t="s">
        <v>624</v>
      </c>
      <c r="B226">
        <v>27</v>
      </c>
      <c r="C226">
        <f t="shared" si="3"/>
        <v>-0.76693329751023487</v>
      </c>
    </row>
    <row r="227" spans="1:3">
      <c r="A227" t="s">
        <v>370</v>
      </c>
      <c r="B227">
        <v>19</v>
      </c>
      <c r="C227">
        <f t="shared" si="3"/>
        <v>-0.86789052974697778</v>
      </c>
    </row>
    <row r="228" spans="1:3">
      <c r="A228" t="s">
        <v>244</v>
      </c>
      <c r="B228">
        <v>197</v>
      </c>
      <c r="C228">
        <f t="shared" si="3"/>
        <v>1.3784078875205508</v>
      </c>
    </row>
    <row r="229" spans="1:3">
      <c r="A229" t="s">
        <v>246</v>
      </c>
      <c r="B229">
        <v>57</v>
      </c>
      <c r="C229">
        <f t="shared" si="3"/>
        <v>-0.38834367662244917</v>
      </c>
    </row>
    <row r="230" spans="1:3">
      <c r="A230" t="s">
        <v>248</v>
      </c>
      <c r="B230">
        <v>135</v>
      </c>
      <c r="C230">
        <f t="shared" si="3"/>
        <v>0.59598933768579376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Pacha</cp:lastModifiedBy>
  <dcterms:created xsi:type="dcterms:W3CDTF">2016-05-18T02:17:50Z</dcterms:created>
  <dcterms:modified xsi:type="dcterms:W3CDTF">2016-05-25T00:20:33Z</dcterms:modified>
</cp:coreProperties>
</file>