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lissahodge/Documents/01-Education/Syracuse/2020/Fall Semester/MBC 638 /Week 9/"/>
    </mc:Choice>
  </mc:AlternateContent>
  <xr:revisionPtr revIDLastSave="0" documentId="13_ncr:1_{DC5AB602-6885-4D4F-9618-0D0FC6A0D79F}" xr6:coauthVersionLast="45" xr6:coauthVersionMax="45" xr10:uidLastSave="{00000000-0000-0000-0000-000000000000}"/>
  <bookViews>
    <workbookView xWindow="0" yWindow="460" windowWidth="25800" windowHeight="20140" tabRatio="731" activeTab="1" xr2:uid="{00000000-000D-0000-FFFF-FFFF00000000}"/>
  </bookViews>
  <sheets>
    <sheet name="timeseries_questions" sheetId="23" r:id="rId1"/>
    <sheet name="data" sheetId="20" r:id="rId2"/>
  </sheets>
  <definedNames>
    <definedName name="_xlchart.v1.0" hidden="1">data!$B$3</definedName>
    <definedName name="_xlchart.v1.1" hidden="1">data!$B$4:$B$32</definedName>
    <definedName name="_xlchart.v1.2" hidden="1">data!$C$3</definedName>
    <definedName name="_xlchart.v1.3" hidden="1">data!$C$4:$C$32</definedName>
    <definedName name="_xlnm.Print_Area" localSheetId="1">data!$A$1:$M$66</definedName>
    <definedName name="_xlnm.Print_Area" localSheetId="0">timeseries_questions!$A$1:$B$14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6" i="20" l="1"/>
  <c r="G33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J53" i="20"/>
  <c r="J51" i="20"/>
  <c r="F33" i="20"/>
  <c r="F6" i="20"/>
  <c r="F7" i="20"/>
  <c r="F8" i="20"/>
  <c r="F9" i="20"/>
  <c r="F10" i="20"/>
  <c r="F11" i="20"/>
  <c r="F12" i="20"/>
  <c r="F13" i="20"/>
  <c r="F14" i="20"/>
  <c r="F15" i="20"/>
  <c r="F16" i="20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5" i="20"/>
  <c r="E33" i="20"/>
  <c r="E6" i="20"/>
  <c r="E7" i="20"/>
  <c r="E8" i="20" s="1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5" i="20"/>
  <c r="J48" i="20"/>
</calcChain>
</file>

<file path=xl/sharedStrings.xml><?xml version="1.0" encoding="utf-8"?>
<sst xmlns="http://schemas.openxmlformats.org/spreadsheetml/2006/main" count="53" uniqueCount="52">
  <si>
    <t>Year (x)</t>
  </si>
  <si>
    <t>Rushing yards/Game (y)</t>
  </si>
  <si>
    <t>The next tab of this Excel spreadsheet contains the NFL raw data for these problems.</t>
  </si>
  <si>
    <t>In the National Football League, the philosophy for winning (rushing, passing, defense) seems to go through cycles. Consider a time series of the average number of rushing yards in the NFL per regular season from 1980 to 2008.</t>
  </si>
  <si>
    <t>1) Make a time series plot. Is there evidence that the average rushing yards is trending in one direction? Describe the general movement of the series.</t>
  </si>
  <si>
    <r>
      <t xml:space="preserve">2) Fit a </t>
    </r>
    <r>
      <rPr>
        <b/>
        <i/>
        <sz val="12"/>
        <color theme="1"/>
        <rFont val="Arial"/>
        <family val="2"/>
      </rPr>
      <t>first order autoregressive model</t>
    </r>
    <r>
      <rPr>
        <i/>
        <sz val="12"/>
        <color theme="1"/>
        <rFont val="Arial"/>
        <family val="2"/>
      </rPr>
      <t xml:space="preserve"> [</t>
    </r>
    <r>
      <rPr>
        <b/>
        <i/>
        <sz val="12"/>
        <color theme="1"/>
        <rFont val="Arial"/>
        <family val="2"/>
      </rPr>
      <t>AR(1)</t>
    </r>
    <r>
      <rPr>
        <i/>
        <sz val="12"/>
        <color theme="1"/>
        <rFont val="Arial"/>
        <family val="2"/>
      </rPr>
      <t>] using y(t) as the response variable and y (t-1) as the input variable. Record the regression equation.</t>
    </r>
  </si>
  <si>
    <r>
      <t xml:space="preserve">3) Based on the </t>
    </r>
    <r>
      <rPr>
        <b/>
        <i/>
        <sz val="12"/>
        <color theme="1"/>
        <rFont val="Arial"/>
        <family val="2"/>
      </rPr>
      <t>AR(1) model</t>
    </r>
    <r>
      <rPr>
        <i/>
        <sz val="12"/>
        <color theme="1"/>
        <rFont val="Arial"/>
        <family val="2"/>
      </rPr>
      <t>, forecast the average number of rushing yards in the NFL for the 2009 regular season.</t>
    </r>
  </si>
  <si>
    <t>Data Source: The Practice of Statistics for Business and Economics 3rd edition, Moore, McCabe, Alwan, Craig, Duckworth</t>
  </si>
  <si>
    <t>NFL data</t>
  </si>
  <si>
    <r>
      <t xml:space="preserve">4) Calculate the </t>
    </r>
    <r>
      <rPr>
        <b/>
        <i/>
        <sz val="12"/>
        <color theme="1"/>
        <rFont val="Arial"/>
        <family val="2"/>
      </rPr>
      <t>exponential smoothing models</t>
    </r>
    <r>
      <rPr>
        <i/>
        <sz val="12"/>
        <color theme="1"/>
        <rFont val="Arial"/>
        <family val="2"/>
      </rPr>
      <t xml:space="preserve"> using Excel damping factors 0.8 and 0.2 For each of the exponential smoothing models forecast the average number of rushing yards in the NFL for the 2009 season.</t>
    </r>
  </si>
  <si>
    <r>
      <t xml:space="preserve">5) Calculate a </t>
    </r>
    <r>
      <rPr>
        <b/>
        <i/>
        <sz val="12"/>
        <color theme="1"/>
        <rFont val="Arial"/>
        <family val="2"/>
      </rPr>
      <t xml:space="preserve">moving average model </t>
    </r>
    <r>
      <rPr>
        <i/>
        <sz val="12"/>
        <color theme="1"/>
        <rFont val="Arial"/>
        <family val="2"/>
      </rPr>
      <t>using k=5 (Excel interval). Forecast the average number of rushing yards in the NFL for the 2009 season.</t>
    </r>
  </si>
  <si>
    <t>AR(1) data</t>
  </si>
  <si>
    <t>ES w/ w=0.2</t>
  </si>
  <si>
    <t>ES w/ w=0.8</t>
  </si>
  <si>
    <t>MA w/ k=5</t>
  </si>
  <si>
    <t>#1</t>
  </si>
  <si>
    <t>There does appear to be two slight trends. The general movement was trending down from 1983 to 1999, but since 1999 has slightly started to trend upwards.</t>
  </si>
  <si>
    <t>#2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</si>
  <si>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</si>
  <si>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</si>
  <si>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</si>
  <si>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</si>
  <si>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</si>
  <si>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</si>
  <si>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</si>
  <si>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</si>
  <si>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</si>
  <si>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</si>
  <si>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</si>
  <si>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</si>
  <si>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</si>
  <si>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</si>
  <si>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</si>
  <si>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</si>
  <si>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</si>
  <si>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</si>
  <si>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</si>
  <si>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</si>
  <si>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</si>
  <si>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</si>
  <si>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</si>
  <si>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</si>
  <si>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</si>
  <si>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=0.668885575x + 37.9083521</t>
  </si>
  <si>
    <t>#3</t>
  </si>
  <si>
    <t xml:space="preserve">Predicted 2009 rushing yards = </t>
  </si>
  <si>
    <t>#4</t>
  </si>
  <si>
    <t>Predicted 2009 rushing yards w/ w=0.2</t>
  </si>
  <si>
    <t>#5</t>
  </si>
  <si>
    <t>Predicted 2009 rushing yards w/ k=5</t>
  </si>
  <si>
    <t>Predicted 2009 rushing yards w/ w=0.8</t>
  </si>
  <si>
    <t>=0.668885575(114.6) + 37.9083521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</si>
</sst>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0" borderId="0" xfId="0" applyFont="1"/>
    <xf numFmtId="0" fontId="4" fillId="3" borderId="0" xfId="0" applyFont="1" applyFill="1" applyAlignment="1">
      <alignment wrapText="1"/>
    </xf>
    <xf numFmtId="0" fontId="6" fillId="4" borderId="2" xfId="0" applyFont="1" applyFill="1" applyBorder="1" applyAlignment="1">
      <alignment wrapText="1"/>
    </xf>
    <xf numFmtId="0" fontId="6" fillId="4" borderId="3" xfId="0" applyFont="1" applyFill="1" applyBorder="1"/>
    <xf numFmtId="0" fontId="6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8" fillId="0" borderId="0" xfId="0" applyFont="1"/>
    <xf numFmtId="0" fontId="0" fillId="0" borderId="0" xfId="0" applyAlignment="1">
      <alignment horizontal="left" vertical="center" wrapText="1"/>
    </xf>
    <xf numFmtId="0" fontId="0" fillId="3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10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Continuous"/>
    </xf>
    <xf numFmtId="0" fontId="0" fillId="0" borderId="0" xfId="0" quotePrefix="1"/>
    <xf numFmtId="0" fontId="8" fillId="5" borderId="0" xfId="0" quotePrefix="1" applyFont="1" applyFill="1"/>
    <xf numFmtId="0" fontId="8" fillId="5" borderId="0" xfId="0" applyFont="1" applyFill="1"/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#1 Time Series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Rushing yards/Game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data!$B$4:$B$32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xVal>
          <c:yVal>
            <c:numRef>
              <c:f>data!$C$4:$C$32</c:f>
              <c:numCache>
                <c:formatCode>General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2-2E4D-8E1B-2BAD999C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42527"/>
        <c:axId val="826444159"/>
      </c:scatterChart>
      <c:valAx>
        <c:axId val="82644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4159"/>
        <c:crosses val="autoZero"/>
        <c:crossBetween val="midCat"/>
      </c:valAx>
      <c:valAx>
        <c:axId val="8264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</xdr:row>
      <xdr:rowOff>142875</xdr:rowOff>
    </xdr:from>
    <xdr:to>
      <xdr:col>12</xdr:col>
      <xdr:colOff>390525</xdr:colOff>
      <xdr:row>3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334625" y="342900"/>
          <a:ext cx="0" cy="762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</xdr:row>
      <xdr:rowOff>19050</xdr:rowOff>
    </xdr:from>
    <xdr:to>
      <xdr:col>20</xdr:col>
      <xdr:colOff>127000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AC293-ED50-6349-BEEF-80B6FEB2F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/>
  </sheetViews>
  <sheetFormatPr baseColWidth="10" defaultColWidth="9.1640625" defaultRowHeight="16" x14ac:dyDescent="0.2"/>
  <cols>
    <col min="1" max="1" width="85.5" style="8" customWidth="1"/>
    <col min="2" max="8" width="9.1640625" style="8"/>
    <col min="9" max="9" width="5.5" style="8" customWidth="1"/>
    <col min="10" max="13" width="9.1640625" style="8" hidden="1" customWidth="1"/>
    <col min="14" max="14" width="73.5" style="8" customWidth="1"/>
    <col min="15" max="16384" width="9.1640625" style="8"/>
  </cols>
  <sheetData>
    <row r="1" spans="1:9" x14ac:dyDescent="0.2">
      <c r="A1" s="6" t="s">
        <v>2</v>
      </c>
      <c r="B1" s="7"/>
      <c r="C1" s="7"/>
      <c r="D1"/>
      <c r="E1"/>
      <c r="F1"/>
      <c r="G1"/>
      <c r="H1"/>
      <c r="I1"/>
    </row>
    <row r="3" spans="1:9" ht="51" x14ac:dyDescent="0.2">
      <c r="A3" s="9" t="s">
        <v>3</v>
      </c>
    </row>
    <row r="4" spans="1:9" ht="17" thickBot="1" x14ac:dyDescent="0.25"/>
    <row r="5" spans="1:9" ht="34" x14ac:dyDescent="0.2">
      <c r="A5" s="10" t="s">
        <v>4</v>
      </c>
    </row>
    <row r="6" spans="1:9" x14ac:dyDescent="0.2">
      <c r="A6" s="11"/>
    </row>
    <row r="7" spans="1:9" ht="34" x14ac:dyDescent="0.2">
      <c r="A7" s="12" t="s">
        <v>5</v>
      </c>
    </row>
    <row r="8" spans="1:9" x14ac:dyDescent="0.2">
      <c r="A8" s="11"/>
    </row>
    <row r="9" spans="1:9" ht="34" x14ac:dyDescent="0.2">
      <c r="A9" s="12" t="s">
        <v>6</v>
      </c>
    </row>
    <row r="10" spans="1:9" x14ac:dyDescent="0.2">
      <c r="A10" s="11"/>
    </row>
    <row r="11" spans="1:9" ht="51" x14ac:dyDescent="0.2">
      <c r="A11" s="12" t="s">
        <v>9</v>
      </c>
    </row>
    <row r="12" spans="1:9" x14ac:dyDescent="0.2">
      <c r="A12" s="11"/>
    </row>
    <row r="13" spans="1:9" ht="35" thickBot="1" x14ac:dyDescent="0.25">
      <c r="A13" s="13" t="s">
        <v>10</v>
      </c>
    </row>
    <row r="24" spans="1:1" x14ac:dyDescent="0.2">
      <c r="A24" s="8" t="s">
        <v>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56"/>
  <sheetViews>
    <sheetView tabSelected="1" topLeftCell="A11" workbookViewId="0">
      <selection activeCell="J59" sqref="J59"/>
    </sheetView>
  </sheetViews>
  <sheetFormatPr baseColWidth="10" defaultColWidth="8.83203125" defaultRowHeight="15" x14ac:dyDescent="0.2"/>
  <cols>
    <col min="1" max="1" width="3.6640625" customWidth="1"/>
    <col min="2" max="2" width="12" customWidth="1"/>
    <col min="3" max="3" width="20.6640625" customWidth="1"/>
    <col min="4" max="4" width="19.5" customWidth="1"/>
    <col min="5" max="5" width="18.5" customWidth="1"/>
    <col min="6" max="6" width="18.1640625" customWidth="1"/>
    <col min="7" max="7" width="22" customWidth="1"/>
    <col min="8" max="8" width="12.33203125" customWidth="1"/>
    <col min="9" max="9" width="8.83203125" style="14"/>
    <col min="10" max="10" width="13.33203125" customWidth="1"/>
    <col min="11" max="11" width="12.33203125" customWidth="1"/>
    <col min="17" max="18" width="6" customWidth="1"/>
  </cols>
  <sheetData>
    <row r="1" spans="1:7" x14ac:dyDescent="0.2">
      <c r="A1" s="5" t="s">
        <v>8</v>
      </c>
    </row>
    <row r="2" spans="1:7" x14ac:dyDescent="0.2">
      <c r="C2" s="4"/>
    </row>
    <row r="3" spans="1:7" x14ac:dyDescent="0.2">
      <c r="A3" s="1"/>
      <c r="B3" s="3" t="s">
        <v>0</v>
      </c>
      <c r="C3" s="3" t="s">
        <v>1</v>
      </c>
      <c r="D3" s="3" t="s">
        <v>11</v>
      </c>
      <c r="E3" s="3" t="s">
        <v>12</v>
      </c>
      <c r="F3" s="3" t="s">
        <v>13</v>
      </c>
      <c r="G3" s="3" t="s">
        <v>14</v>
      </c>
    </row>
    <row r="4" spans="1:7" x14ac:dyDescent="0.2">
      <c r="A4">
        <v>1</v>
      </c>
      <c r="B4" s="2">
        <v>1980</v>
      </c>
      <c r="C4" s="2">
        <v>127.5</v>
      </c>
      <c r="D4" s="16"/>
      <c r="E4" t="e">
        <v>#N/A</v>
      </c>
      <c r="F4" t="e">
        <v>#N/A</v>
      </c>
      <c r="G4" t="e">
        <v>#N/A</v>
      </c>
    </row>
    <row r="5" spans="1:7" x14ac:dyDescent="0.2">
      <c r="A5">
        <v>2</v>
      </c>
      <c r="B5" s="2">
        <v>1981</v>
      </c>
      <c r="C5" s="2">
        <v>130.1</v>
      </c>
      <c r="D5" s="2">
        <v>127.5</v>
      </c>
      <c r="E5">
        <f>C4</f>
        <v>127.5</v>
      </c>
      <c r="F5">
        <f>C4</f>
        <v>127.5</v>
      </c>
      <c r="G5" t="e">
        <v>#N/A</v>
      </c>
    </row>
    <row r="6" spans="1:7" x14ac:dyDescent="0.2">
      <c r="A6">
        <v>3</v>
      </c>
      <c r="B6" s="2">
        <v>1982</v>
      </c>
      <c r="C6" s="2">
        <v>117.8</v>
      </c>
      <c r="D6" s="2">
        <v>130.1</v>
      </c>
      <c r="E6">
        <f t="shared" ref="E6:E33" si="0">0.8*C5+0.2*E5</f>
        <v>129.57999999999998</v>
      </c>
      <c r="F6">
        <f t="shared" ref="F6:F33" si="1">0.2*C5+0.8*F5</f>
        <v>128.02000000000001</v>
      </c>
      <c r="G6" t="e">
        <v>#N/A</v>
      </c>
    </row>
    <row r="7" spans="1:7" x14ac:dyDescent="0.2">
      <c r="A7">
        <v>4</v>
      </c>
      <c r="B7" s="2">
        <v>1983</v>
      </c>
      <c r="C7" s="2">
        <v>129.69999999999999</v>
      </c>
      <c r="D7" s="2">
        <v>117.8</v>
      </c>
      <c r="E7">
        <f t="shared" si="0"/>
        <v>120.15600000000001</v>
      </c>
      <c r="F7">
        <f t="shared" si="1"/>
        <v>125.97600000000001</v>
      </c>
      <c r="G7" t="e">
        <v>#N/A</v>
      </c>
    </row>
    <row r="8" spans="1:7" x14ac:dyDescent="0.2">
      <c r="A8">
        <v>5</v>
      </c>
      <c r="B8" s="2">
        <v>1984</v>
      </c>
      <c r="C8" s="2">
        <v>123.9</v>
      </c>
      <c r="D8" s="2">
        <v>129.69999999999999</v>
      </c>
      <c r="E8">
        <f t="shared" si="0"/>
        <v>127.79119999999999</v>
      </c>
      <c r="F8">
        <f t="shared" si="1"/>
        <v>126.72080000000001</v>
      </c>
      <c r="G8">
        <f t="shared" ref="G8:G33" si="2">AVERAGE(C4:C8)</f>
        <v>125.8</v>
      </c>
    </row>
    <row r="9" spans="1:7" x14ac:dyDescent="0.2">
      <c r="A9">
        <v>6</v>
      </c>
      <c r="B9" s="2">
        <v>1985</v>
      </c>
      <c r="C9" s="2">
        <v>124.9</v>
      </c>
      <c r="D9" s="2">
        <v>123.9</v>
      </c>
      <c r="E9">
        <f t="shared" si="0"/>
        <v>124.67824</v>
      </c>
      <c r="F9">
        <f t="shared" si="1"/>
        <v>126.15664000000001</v>
      </c>
      <c r="G9">
        <f t="shared" si="2"/>
        <v>125.28</v>
      </c>
    </row>
    <row r="10" spans="1:7" x14ac:dyDescent="0.2">
      <c r="A10">
        <v>7</v>
      </c>
      <c r="B10" s="2">
        <v>1986</v>
      </c>
      <c r="C10" s="2">
        <v>118.7</v>
      </c>
      <c r="D10" s="2">
        <v>124.9</v>
      </c>
      <c r="E10">
        <f t="shared" si="0"/>
        <v>124.85564800000002</v>
      </c>
      <c r="F10">
        <f t="shared" si="1"/>
        <v>125.90531200000002</v>
      </c>
      <c r="G10">
        <f t="shared" si="2"/>
        <v>123</v>
      </c>
    </row>
    <row r="11" spans="1:7" x14ac:dyDescent="0.2">
      <c r="A11">
        <v>8</v>
      </c>
      <c r="B11" s="2">
        <v>1987</v>
      </c>
      <c r="C11" s="2">
        <v>123.9</v>
      </c>
      <c r="D11" s="2">
        <v>118.7</v>
      </c>
      <c r="E11">
        <f t="shared" si="0"/>
        <v>119.93112960000002</v>
      </c>
      <c r="F11">
        <f t="shared" si="1"/>
        <v>124.46424960000002</v>
      </c>
      <c r="G11">
        <f t="shared" si="2"/>
        <v>124.22</v>
      </c>
    </row>
    <row r="12" spans="1:7" x14ac:dyDescent="0.2">
      <c r="A12">
        <v>9</v>
      </c>
      <c r="B12" s="2">
        <v>1988</v>
      </c>
      <c r="C12" s="2">
        <v>121.4</v>
      </c>
      <c r="D12" s="2">
        <v>123.9</v>
      </c>
      <c r="E12">
        <f t="shared" si="0"/>
        <v>123.10622592000001</v>
      </c>
      <c r="F12">
        <f t="shared" si="1"/>
        <v>124.35139968000001</v>
      </c>
      <c r="G12">
        <f t="shared" si="2"/>
        <v>122.55999999999999</v>
      </c>
    </row>
    <row r="13" spans="1:7" x14ac:dyDescent="0.2">
      <c r="A13">
        <v>10</v>
      </c>
      <c r="B13" s="2">
        <v>1989</v>
      </c>
      <c r="C13" s="2">
        <v>115.3</v>
      </c>
      <c r="D13" s="2">
        <v>121.4</v>
      </c>
      <c r="E13">
        <f t="shared" si="0"/>
        <v>121.74124518400001</v>
      </c>
      <c r="F13">
        <f t="shared" si="1"/>
        <v>123.76111974400001</v>
      </c>
      <c r="G13">
        <f t="shared" si="2"/>
        <v>120.83999999999999</v>
      </c>
    </row>
    <row r="14" spans="1:7" x14ac:dyDescent="0.2">
      <c r="A14">
        <v>11</v>
      </c>
      <c r="B14" s="2">
        <v>1990</v>
      </c>
      <c r="C14" s="2">
        <v>113.9</v>
      </c>
      <c r="D14" s="2">
        <v>115.3</v>
      </c>
      <c r="E14">
        <f t="shared" si="0"/>
        <v>116.58824903680001</v>
      </c>
      <c r="F14">
        <f t="shared" si="1"/>
        <v>122.06889579520002</v>
      </c>
      <c r="G14">
        <f t="shared" si="2"/>
        <v>118.64000000000001</v>
      </c>
    </row>
    <row r="15" spans="1:7" x14ac:dyDescent="0.2">
      <c r="A15">
        <v>12</v>
      </c>
      <c r="B15" s="2">
        <v>1991</v>
      </c>
      <c r="C15" s="2">
        <v>107.7</v>
      </c>
      <c r="D15" s="2">
        <v>113.9</v>
      </c>
      <c r="E15">
        <f t="shared" si="0"/>
        <v>114.43764980736</v>
      </c>
      <c r="F15">
        <f t="shared" si="1"/>
        <v>120.43511663616002</v>
      </c>
      <c r="G15">
        <f t="shared" si="2"/>
        <v>116.44000000000001</v>
      </c>
    </row>
    <row r="16" spans="1:7" x14ac:dyDescent="0.2">
      <c r="A16">
        <v>13</v>
      </c>
      <c r="B16" s="2">
        <v>1992</v>
      </c>
      <c r="C16" s="2">
        <v>110.5</v>
      </c>
      <c r="D16" s="2">
        <v>107.7</v>
      </c>
      <c r="E16">
        <f t="shared" si="0"/>
        <v>109.04752996147201</v>
      </c>
      <c r="F16">
        <f t="shared" si="1"/>
        <v>117.88809330892802</v>
      </c>
      <c r="G16">
        <f t="shared" si="2"/>
        <v>113.75999999999999</v>
      </c>
    </row>
    <row r="17" spans="1:16" x14ac:dyDescent="0.2">
      <c r="A17">
        <v>14</v>
      </c>
      <c r="B17" s="2">
        <v>1993</v>
      </c>
      <c r="C17" s="2">
        <v>110</v>
      </c>
      <c r="D17" s="2">
        <v>110.5</v>
      </c>
      <c r="E17">
        <f t="shared" si="0"/>
        <v>110.20950599229441</v>
      </c>
      <c r="F17">
        <f t="shared" si="1"/>
        <v>116.41047464714242</v>
      </c>
      <c r="G17">
        <f t="shared" si="2"/>
        <v>111.47999999999999</v>
      </c>
    </row>
    <row r="18" spans="1:16" x14ac:dyDescent="0.2">
      <c r="A18">
        <v>15</v>
      </c>
      <c r="B18" s="2">
        <v>1994</v>
      </c>
      <c r="C18" s="2">
        <v>104.3</v>
      </c>
      <c r="D18" s="2">
        <v>110</v>
      </c>
      <c r="E18">
        <f t="shared" si="0"/>
        <v>110.04190119845889</v>
      </c>
      <c r="F18">
        <f t="shared" si="1"/>
        <v>115.12837971771394</v>
      </c>
      <c r="G18">
        <f t="shared" si="2"/>
        <v>109.28</v>
      </c>
    </row>
    <row r="19" spans="1:16" x14ac:dyDescent="0.2">
      <c r="A19">
        <v>16</v>
      </c>
      <c r="B19" s="2">
        <v>1995</v>
      </c>
      <c r="C19" s="2">
        <v>108.10000000000001</v>
      </c>
      <c r="D19" s="2">
        <v>104.3</v>
      </c>
      <c r="E19">
        <f t="shared" si="0"/>
        <v>105.44838023969177</v>
      </c>
      <c r="F19">
        <f t="shared" si="1"/>
        <v>112.96270377417116</v>
      </c>
      <c r="G19">
        <f t="shared" si="2"/>
        <v>108.12</v>
      </c>
    </row>
    <row r="20" spans="1:16" x14ac:dyDescent="0.2">
      <c r="A20">
        <v>17</v>
      </c>
      <c r="B20" s="2">
        <v>1996</v>
      </c>
      <c r="C20" s="2">
        <v>109</v>
      </c>
      <c r="D20" s="2">
        <v>108.10000000000001</v>
      </c>
      <c r="E20">
        <f t="shared" si="0"/>
        <v>107.56967604793837</v>
      </c>
      <c r="F20">
        <f t="shared" si="1"/>
        <v>111.99016301933693</v>
      </c>
      <c r="G20">
        <f t="shared" si="2"/>
        <v>108.38000000000002</v>
      </c>
    </row>
    <row r="21" spans="1:16" x14ac:dyDescent="0.2">
      <c r="A21">
        <v>18</v>
      </c>
      <c r="B21" s="2">
        <v>1997</v>
      </c>
      <c r="C21" s="2">
        <v>113</v>
      </c>
      <c r="D21" s="2">
        <v>109</v>
      </c>
      <c r="E21">
        <f t="shared" si="0"/>
        <v>108.71393520958767</v>
      </c>
      <c r="F21">
        <f t="shared" si="1"/>
        <v>111.39213041546955</v>
      </c>
      <c r="G21">
        <f t="shared" si="2"/>
        <v>108.88000000000002</v>
      </c>
      <c r="I21" s="14" t="s">
        <v>15</v>
      </c>
      <c r="J21" s="15" t="s">
        <v>16</v>
      </c>
      <c r="K21" s="15"/>
      <c r="L21" s="15"/>
      <c r="M21" s="15"/>
      <c r="N21" s="15"/>
      <c r="O21" s="15"/>
      <c r="P21" s="15"/>
    </row>
    <row r="22" spans="1:16" x14ac:dyDescent="0.2">
      <c r="A22">
        <v>19</v>
      </c>
      <c r="B22" s="2">
        <v>1998</v>
      </c>
      <c r="C22" s="2">
        <v>112.7</v>
      </c>
      <c r="D22" s="2">
        <v>113</v>
      </c>
      <c r="E22">
        <f t="shared" si="0"/>
        <v>112.14278704191754</v>
      </c>
      <c r="F22">
        <f t="shared" si="1"/>
        <v>111.71370433237564</v>
      </c>
      <c r="G22">
        <f t="shared" si="2"/>
        <v>109.42</v>
      </c>
      <c r="J22" s="15"/>
      <c r="K22" s="15"/>
      <c r="L22" s="15"/>
      <c r="M22" s="15"/>
      <c r="N22" s="15"/>
      <c r="O22" s="15"/>
      <c r="P22" s="15"/>
    </row>
    <row r="23" spans="1:16" x14ac:dyDescent="0.2">
      <c r="A23">
        <v>20</v>
      </c>
      <c r="B23" s="2">
        <v>1999</v>
      </c>
      <c r="C23" s="2">
        <v>106.5</v>
      </c>
      <c r="D23" s="2">
        <v>112.7</v>
      </c>
      <c r="E23">
        <f t="shared" si="0"/>
        <v>112.58855740838352</v>
      </c>
      <c r="F23">
        <f t="shared" si="1"/>
        <v>111.91096346590052</v>
      </c>
      <c r="G23">
        <f t="shared" si="2"/>
        <v>109.85999999999999</v>
      </c>
    </row>
    <row r="24" spans="1:16" x14ac:dyDescent="0.2">
      <c r="A24">
        <v>21</v>
      </c>
      <c r="B24" s="2">
        <v>2000</v>
      </c>
      <c r="C24" s="2">
        <v>112.60000000000001</v>
      </c>
      <c r="D24" s="2">
        <v>106.5</v>
      </c>
      <c r="E24">
        <f t="shared" si="0"/>
        <v>107.7177114816767</v>
      </c>
      <c r="F24">
        <f t="shared" si="1"/>
        <v>110.82877077272042</v>
      </c>
      <c r="G24">
        <f t="shared" si="2"/>
        <v>110.75999999999999</v>
      </c>
      <c r="I24" s="14" t="s">
        <v>17</v>
      </c>
      <c r="J24" t="s">
        <v>18</v>
      </c>
    </row>
    <row r="25" spans="1:16" ht="16" thickBot="1" x14ac:dyDescent="0.25">
      <c r="A25">
        <v>22</v>
      </c>
      <c r="B25" s="2">
        <v>2001</v>
      </c>
      <c r="C25" s="2">
        <v>111.8</v>
      </c>
      <c r="D25" s="2">
        <v>112.60000000000001</v>
      </c>
      <c r="E25">
        <f t="shared" si="0"/>
        <v>111.62354229633536</v>
      </c>
      <c r="F25">
        <f t="shared" si="1"/>
        <v>111.18301661817634</v>
      </c>
      <c r="G25">
        <f t="shared" si="2"/>
        <v>111.32000000000001</v>
      </c>
    </row>
    <row r="26" spans="1:16" x14ac:dyDescent="0.2">
      <c r="A26">
        <v>23</v>
      </c>
      <c r="B26" s="2">
        <v>2002</v>
      </c>
      <c r="C26" s="2">
        <v>116.10000000000001</v>
      </c>
      <c r="D26" s="2">
        <v>111.8</v>
      </c>
      <c r="E26">
        <f t="shared" si="0"/>
        <v>111.76470845926707</v>
      </c>
      <c r="F26">
        <f t="shared" si="1"/>
        <v>111.30641329454107</v>
      </c>
      <c r="G26">
        <f t="shared" si="2"/>
        <v>111.94000000000001</v>
      </c>
      <c r="J26" s="20" t="s">
        <v>19</v>
      </c>
      <c r="K26" s="20"/>
    </row>
    <row r="27" spans="1:16" x14ac:dyDescent="0.2">
      <c r="A27">
        <v>24</v>
      </c>
      <c r="B27" s="2">
        <v>2003</v>
      </c>
      <c r="C27" s="2">
        <v>117.9</v>
      </c>
      <c r="D27" s="2">
        <v>116.10000000000001</v>
      </c>
      <c r="E27">
        <f t="shared" si="0"/>
        <v>115.23294169185343</v>
      </c>
      <c r="F27">
        <f t="shared" si="1"/>
        <v>112.26513063563286</v>
      </c>
      <c r="G27">
        <f t="shared" si="2"/>
        <v>112.98000000000002</v>
      </c>
      <c r="J27" s="17" t="s">
        <v>20</v>
      </c>
      <c r="K27" s="17">
        <v>0.70683597531229692</v>
      </c>
    </row>
    <row r="28" spans="1:16" x14ac:dyDescent="0.2">
      <c r="A28">
        <v>25</v>
      </c>
      <c r="B28" s="2">
        <v>2004</v>
      </c>
      <c r="C28" s="2">
        <v>116.60000000000001</v>
      </c>
      <c r="D28" s="2">
        <v>117.9</v>
      </c>
      <c r="E28">
        <f t="shared" si="0"/>
        <v>117.36658833837069</v>
      </c>
      <c r="F28">
        <f t="shared" si="1"/>
        <v>113.39210450850629</v>
      </c>
      <c r="G28">
        <f t="shared" si="2"/>
        <v>115</v>
      </c>
      <c r="J28" s="17" t="s">
        <v>21</v>
      </c>
      <c r="K28" s="17">
        <v>0.49961709599568599</v>
      </c>
    </row>
    <row r="29" spans="1:16" x14ac:dyDescent="0.2">
      <c r="A29">
        <v>26</v>
      </c>
      <c r="B29" s="2">
        <v>2005</v>
      </c>
      <c r="C29" s="2">
        <v>112.5</v>
      </c>
      <c r="D29" s="2">
        <v>116.60000000000001</v>
      </c>
      <c r="E29">
        <f t="shared" si="0"/>
        <v>116.75331766767415</v>
      </c>
      <c r="F29">
        <f t="shared" si="1"/>
        <v>114.03368360680504</v>
      </c>
      <c r="G29">
        <f t="shared" si="2"/>
        <v>114.98000000000002</v>
      </c>
      <c r="J29" s="17" t="s">
        <v>22</v>
      </c>
      <c r="K29" s="17">
        <v>0.48037159968782778</v>
      </c>
    </row>
    <row r="30" spans="1:16" x14ac:dyDescent="0.2">
      <c r="A30">
        <v>27</v>
      </c>
      <c r="B30" s="2">
        <v>2006</v>
      </c>
      <c r="C30" s="2">
        <v>117.3</v>
      </c>
      <c r="D30" s="2">
        <v>112.5</v>
      </c>
      <c r="E30">
        <f t="shared" si="0"/>
        <v>113.35066353353483</v>
      </c>
      <c r="F30">
        <f t="shared" si="1"/>
        <v>113.72694688544404</v>
      </c>
      <c r="G30">
        <f t="shared" si="2"/>
        <v>116.08</v>
      </c>
      <c r="J30" s="17" t="s">
        <v>23</v>
      </c>
      <c r="K30" s="17">
        <v>4.7942587394350857</v>
      </c>
    </row>
    <row r="31" spans="1:16" ht="16" thickBot="1" x14ac:dyDescent="0.25">
      <c r="A31">
        <v>28</v>
      </c>
      <c r="B31" s="2">
        <v>2007</v>
      </c>
      <c r="C31" s="2">
        <v>110.9</v>
      </c>
      <c r="D31" s="2">
        <v>117.3</v>
      </c>
      <c r="E31">
        <f t="shared" si="0"/>
        <v>116.51013270670697</v>
      </c>
      <c r="F31">
        <f t="shared" si="1"/>
        <v>114.44155750835523</v>
      </c>
      <c r="G31">
        <f t="shared" si="2"/>
        <v>115.04</v>
      </c>
      <c r="J31" s="18" t="s">
        <v>24</v>
      </c>
      <c r="K31" s="18">
        <v>28</v>
      </c>
    </row>
    <row r="32" spans="1:16" x14ac:dyDescent="0.2">
      <c r="A32">
        <v>29</v>
      </c>
      <c r="B32" s="2">
        <v>2008</v>
      </c>
      <c r="C32" s="2">
        <v>114.60000000000001</v>
      </c>
      <c r="D32" s="2">
        <v>110.9</v>
      </c>
      <c r="E32">
        <f t="shared" si="0"/>
        <v>112.0220265413414</v>
      </c>
      <c r="F32">
        <f t="shared" si="1"/>
        <v>113.7332460066842</v>
      </c>
      <c r="G32">
        <f t="shared" si="2"/>
        <v>114.38000000000002</v>
      </c>
    </row>
    <row r="33" spans="1:18" ht="16" thickBot="1" x14ac:dyDescent="0.25">
      <c r="A33">
        <v>30</v>
      </c>
      <c r="B33" s="1"/>
      <c r="C33" s="1"/>
      <c r="D33" s="2"/>
      <c r="E33">
        <f t="shared" si="0"/>
        <v>114.08440530826829</v>
      </c>
      <c r="F33">
        <f t="shared" si="1"/>
        <v>113.90659680534736</v>
      </c>
      <c r="G33">
        <f t="shared" si="2"/>
        <v>113.82500000000002</v>
      </c>
      <c r="J33" t="s">
        <v>25</v>
      </c>
    </row>
    <row r="34" spans="1:18" x14ac:dyDescent="0.2">
      <c r="J34" s="19"/>
      <c r="K34" s="19" t="s">
        <v>30</v>
      </c>
      <c r="L34" s="19" t="s">
        <v>31</v>
      </c>
      <c r="M34" s="19" t="s">
        <v>32</v>
      </c>
      <c r="N34" s="19" t="s">
        <v>33</v>
      </c>
      <c r="O34" s="19" t="s">
        <v>34</v>
      </c>
    </row>
    <row r="35" spans="1:18" x14ac:dyDescent="0.2">
      <c r="J35" s="17" t="s">
        <v>26</v>
      </c>
      <c r="K35" s="17">
        <v>1</v>
      </c>
      <c r="L35" s="17">
        <v>596.69323305167904</v>
      </c>
      <c r="M35" s="17">
        <v>596.69323305167904</v>
      </c>
      <c r="N35" s="17">
        <v>25.960208456234234</v>
      </c>
      <c r="O35" s="17">
        <v>2.6150116103923949E-5</v>
      </c>
    </row>
    <row r="36" spans="1:18" x14ac:dyDescent="0.2">
      <c r="J36" s="17" t="s">
        <v>27</v>
      </c>
      <c r="K36" s="17">
        <v>26</v>
      </c>
      <c r="L36" s="17">
        <v>597.607838376892</v>
      </c>
      <c r="M36" s="17">
        <v>22.984916860649694</v>
      </c>
      <c r="N36" s="17"/>
      <c r="O36" s="17"/>
    </row>
    <row r="37" spans="1:18" ht="16" thickBot="1" x14ac:dyDescent="0.25">
      <c r="J37" s="18" t="s">
        <v>28</v>
      </c>
      <c r="K37" s="18">
        <v>27</v>
      </c>
      <c r="L37" s="18">
        <v>1194.301071428571</v>
      </c>
      <c r="M37" s="18"/>
      <c r="N37" s="18"/>
      <c r="O37" s="18"/>
    </row>
    <row r="38" spans="1:18" ht="16" thickBot="1" x14ac:dyDescent="0.25"/>
    <row r="39" spans="1:18" x14ac:dyDescent="0.2">
      <c r="J39" s="19"/>
      <c r="K39" s="19" t="s">
        <v>35</v>
      </c>
      <c r="L39" s="19" t="s">
        <v>23</v>
      </c>
      <c r="M39" s="19" t="s">
        <v>36</v>
      </c>
      <c r="N39" s="19" t="s">
        <v>37</v>
      </c>
      <c r="O39" s="19" t="s">
        <v>38</v>
      </c>
      <c r="P39" s="19" t="s">
        <v>39</v>
      </c>
      <c r="Q39" s="19" t="s">
        <v>40</v>
      </c>
      <c r="R39" s="19" t="s">
        <v>41</v>
      </c>
    </row>
    <row r="40" spans="1:18" x14ac:dyDescent="0.2">
      <c r="J40" s="17" t="s">
        <v>29</v>
      </c>
      <c r="K40" s="17">
        <v>37.908352212535362</v>
      </c>
      <c r="L40" s="17">
        <v>15.239466815006491</v>
      </c>
      <c r="M40" s="17">
        <v>2.4875117136779705</v>
      </c>
      <c r="N40" s="17">
        <v>1.9603154467406497E-2</v>
      </c>
      <c r="O40" s="17">
        <v>6.5831795450683757</v>
      </c>
      <c r="P40" s="17">
        <v>69.233524880002349</v>
      </c>
      <c r="Q40" s="17">
        <v>6.5831795450683757</v>
      </c>
      <c r="R40" s="17">
        <v>69.233524880002349</v>
      </c>
    </row>
    <row r="41" spans="1:18" ht="16" thickBot="1" x14ac:dyDescent="0.25">
      <c r="J41" s="18" t="s">
        <v>42</v>
      </c>
      <c r="K41" s="18">
        <v>0.6688855754327222</v>
      </c>
      <c r="L41" s="18">
        <v>0.13127975052204288</v>
      </c>
      <c r="M41" s="18">
        <v>5.0951161376591063</v>
      </c>
      <c r="N41" s="18">
        <v>2.61501161039238E-5</v>
      </c>
      <c r="O41" s="18">
        <v>0.39903618353697096</v>
      </c>
      <c r="P41" s="18">
        <v>0.9387349673284735</v>
      </c>
      <c r="Q41" s="18">
        <v>0.39903618353697096</v>
      </c>
      <c r="R41" s="18">
        <v>0.9387349673284735</v>
      </c>
    </row>
    <row r="44" spans="1:18" x14ac:dyDescent="0.2">
      <c r="J44" s="22" t="s">
        <v>43</v>
      </c>
      <c r="K44" s="23"/>
    </row>
    <row r="46" spans="1:18" x14ac:dyDescent="0.2">
      <c r="I46" s="14" t="s">
        <v>44</v>
      </c>
      <c r="J46" t="s">
        <v>45</v>
      </c>
    </row>
    <row r="47" spans="1:18" x14ac:dyDescent="0.2">
      <c r="J47" s="21" t="s">
        <v>51</v>
      </c>
    </row>
    <row r="48" spans="1:18" x14ac:dyDescent="0.2">
      <c r="J48" s="23">
        <f>0.668885575*114.6 + 37.9083521</f>
        <v>114.562638995</v>
      </c>
    </row>
    <row r="50" spans="9:10" x14ac:dyDescent="0.2">
      <c r="I50" s="14" t="s">
        <v>46</v>
      </c>
      <c r="J50" t="s">
        <v>47</v>
      </c>
    </row>
    <row r="51" spans="9:10" x14ac:dyDescent="0.2">
      <c r="J51" s="23">
        <f>E33</f>
        <v>114.08440530826829</v>
      </c>
    </row>
    <row r="52" spans="9:10" x14ac:dyDescent="0.2">
      <c r="J52" s="24" t="s">
        <v>50</v>
      </c>
    </row>
    <row r="53" spans="9:10" x14ac:dyDescent="0.2">
      <c r="J53" s="23">
        <f>F33</f>
        <v>113.90659680534736</v>
      </c>
    </row>
    <row r="55" spans="9:10" x14ac:dyDescent="0.2">
      <c r="I55" s="14" t="s">
        <v>48</v>
      </c>
      <c r="J55" s="24" t="s">
        <v>49</v>
      </c>
    </row>
    <row r="56" spans="9:10" x14ac:dyDescent="0.2">
      <c r="J56" s="23">
        <f>G33</f>
        <v>113.82500000000002</v>
      </c>
    </row>
  </sheetData>
  <mergeCells count="1">
    <mergeCell ref="J21:P22"/>
  </mergeCells>
  <phoneticPr fontId="9" type="noConversion"/>
  <pageMargins left="0.7" right="0.7" top="0.75" bottom="0.75" header="0.3" footer="0.3"/>
  <pageSetup scale="51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timeseries_questions</vt:lpstr>
      <vt:lpstr>data</vt:lpstr>
      <vt:lpstr>data!Print_Area</vt:lpstr>
      <vt:lpstr>timeseries_questions!Print_Area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cp:lastPrinted>2014-02-24T18:09:50Z</cp:lastPrinted>
  <dcterms:created xsi:type="dcterms:W3CDTF">2009-03-18T16:32:17Z</dcterms:created>
  <dcterms:modified xsi:type="dcterms:W3CDTF">2020-11-29T19:05:42Z</dcterms:modified>
</cp:coreProperties>
</file>