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elissahodge/Documents/01-Education/Syracuse/2020/Fall Semester/MBC 638 /Week 6/"/>
    </mc:Choice>
  </mc:AlternateContent>
  <xr:revisionPtr revIDLastSave="0" documentId="13_ncr:1_{856EA7A6-8DBF-5F4A-8851-A25985DD430C}" xr6:coauthVersionLast="45" xr6:coauthVersionMax="45" xr10:uidLastSave="{00000000-0000-0000-0000-000000000000}"/>
  <bookViews>
    <workbookView xWindow="0" yWindow="460" windowWidth="28120" windowHeight="20880" xr2:uid="{00000000-000D-0000-FFFF-FFFF00000000}"/>
  </bookViews>
  <sheets>
    <sheet name="student input" sheetId="1" r:id="rId1"/>
    <sheet name="solution" sheetId="6" r:id="rId2"/>
  </sheets>
  <definedNames>
    <definedName name="_xlnm.Print_Area" localSheetId="1">solution!$A$1:$Q$74</definedName>
    <definedName name="_xlnm.Print_Area" localSheetId="0">'student input'!$A$1:$Q$67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7" i="1" l="1"/>
  <c r="I75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11" i="1"/>
  <c r="C44" i="1" l="1"/>
  <c r="B44" i="1"/>
  <c r="C43" i="1"/>
  <c r="D43" i="1"/>
  <c r="E43" i="1"/>
  <c r="I47" i="1" s="1"/>
  <c r="I48" i="1" s="1"/>
  <c r="B43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11" i="1"/>
  <c r="C44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C52" i="6" s="1"/>
  <c r="B43" i="6"/>
  <c r="C43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B44" i="6"/>
  <c r="C58" i="6" l="1"/>
</calcChain>
</file>

<file path=xl/sharedStrings.xml><?xml version="1.0" encoding="utf-8"?>
<sst xmlns="http://schemas.openxmlformats.org/spreadsheetml/2006/main" count="97" uniqueCount="57">
  <si>
    <t>Question:</t>
  </si>
  <si>
    <t>Data Collection:</t>
  </si>
  <si>
    <t>Totals</t>
  </si>
  <si>
    <t>Can the length of your hand predict the size of your foot?  Is there a relationship?</t>
  </si>
  <si>
    <t>(in Centimeters)</t>
  </si>
  <si>
    <t>Hand</t>
  </si>
  <si>
    <t>Foot</t>
  </si>
  <si>
    <t>(x) (y)</t>
  </si>
  <si>
    <t>Averages</t>
  </si>
  <si>
    <t>x -variable</t>
  </si>
  <si>
    <t>y-variable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</si>
  <si>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</si>
  <si>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</si>
  <si>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</si>
  <si>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</si>
  <si>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</si>
  <si>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</si>
  <si>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</si>
  <si>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</si>
  <si>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</si>
  <si>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</si>
  <si>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</si>
  <si>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</si>
  <si>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</si>
  <si>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</si>
  <si>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</si>
  <si>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</si>
  <si>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</si>
  <si>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</si>
  <si>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</si>
  <si>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</si>
  <si>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</si>
  <si>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</si>
  <si>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</si>
  <si>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</si>
  <si>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</si>
  <si>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Include a Graph</t>
  </si>
  <si>
    <t>input (x)</t>
  </si>
  <si>
    <t>output (y)</t>
  </si>
  <si>
    <t>b1</t>
  </si>
  <si>
    <t>bo</t>
  </si>
  <si>
    <t>yhat =</t>
  </si>
  <si>
    <t>=(15737.0 -((606.6*826.8)/32))/(11544.855 -(32*(18.956^2)))</t>
  </si>
  <si>
    <r>
      <t>Which variable is the output (y)?_______</t>
    </r>
    <r>
      <rPr>
        <b/>
        <u/>
        <sz val="11"/>
        <color theme="1"/>
        <rFont val="Calibri"/>
        <family val="2"/>
        <scheme val="minor"/>
      </rPr>
      <t>_foot__</t>
    </r>
    <r>
      <rPr>
        <b/>
        <sz val="11"/>
        <color theme="1"/>
        <rFont val="Calibri"/>
        <family val="2"/>
        <scheme val="minor"/>
      </rPr>
      <t>_________</t>
    </r>
  </si>
  <si>
    <t>=25.838-(1.3909*18.9563)</t>
  </si>
  <si>
    <t>-0.5287 +1.3909x</t>
  </si>
  <si>
    <t>Questions to answer:</t>
  </si>
  <si>
    <t>Predict the length of your foot using the equation you just developed</t>
  </si>
  <si>
    <t>using the length of your hand (in centimeters) as the input.</t>
  </si>
  <si>
    <t>What is the length of your foot (without directly measuring it)?</t>
  </si>
  <si>
    <t>1)</t>
  </si>
  <si>
    <t xml:space="preserve">2) </t>
  </si>
  <si>
    <t>What is your residual?</t>
  </si>
  <si>
    <t>You will need to actually measure your foot to determine this.</t>
  </si>
  <si>
    <t>Which variable is the output (y)?_______ hand____________</t>
  </si>
  <si>
    <t>X Variable 1</t>
  </si>
  <si>
    <t>y=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</si>
</sst>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0" fillId="0" borderId="7" xfId="0" applyFill="1" applyBorder="1" applyAlignment="1"/>
    <xf numFmtId="0" fontId="5" fillId="0" borderId="1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Continuous"/>
    </xf>
    <xf numFmtId="0" fontId="0" fillId="0" borderId="0" xfId="0" applyBorder="1" applyAlignment="1">
      <alignment horizontal="center"/>
    </xf>
    <xf numFmtId="0" fontId="1" fillId="0" borderId="3" xfId="0" quotePrefix="1" applyFont="1" applyBorder="1" applyAlignment="1">
      <alignment horizontal="center"/>
    </xf>
    <xf numFmtId="0" fontId="1" fillId="0" borderId="5" xfId="0" quotePrefix="1" applyFont="1" applyBorder="1" applyAlignment="1">
      <alignment horizontal="center"/>
    </xf>
    <xf numFmtId="0" fontId="0" fillId="0" borderId="11" xfId="0" applyBorder="1"/>
    <xf numFmtId="0" fontId="0" fillId="0" borderId="14" xfId="0" applyBorder="1"/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2" xfId="0" applyFill="1" applyBorder="1"/>
    <xf numFmtId="0" fontId="0" fillId="2" borderId="15" xfId="0" applyFill="1" applyBorder="1"/>
    <xf numFmtId="0" fontId="0" fillId="0" borderId="0" xfId="0" quotePrefix="1"/>
    <xf numFmtId="0" fontId="0" fillId="2" borderId="17" xfId="0" applyFill="1" applyBorder="1" applyAlignment="1">
      <alignment horizontal="right"/>
    </xf>
    <xf numFmtId="165" fontId="0" fillId="2" borderId="12" xfId="0" applyNumberFormat="1" applyFill="1" applyBorder="1"/>
    <xf numFmtId="165" fontId="0" fillId="2" borderId="13" xfId="0" applyNumberFormat="1" applyFill="1" applyBorder="1"/>
    <xf numFmtId="165" fontId="0" fillId="2" borderId="11" xfId="0" applyNumberFormat="1" applyFill="1" applyBorder="1"/>
    <xf numFmtId="165" fontId="0" fillId="2" borderId="15" xfId="0" applyNumberFormat="1" applyFill="1" applyBorder="1"/>
    <xf numFmtId="165" fontId="0" fillId="0" borderId="0" xfId="0" applyNumberFormat="1"/>
    <xf numFmtId="164" fontId="0" fillId="2" borderId="15" xfId="0" applyNumberFormat="1" applyFill="1" applyBorder="1"/>
    <xf numFmtId="164" fontId="0" fillId="2" borderId="11" xfId="0" applyNumberFormat="1" applyFill="1" applyBorder="1"/>
    <xf numFmtId="164" fontId="0" fillId="0" borderId="0" xfId="0" applyNumberFormat="1"/>
    <xf numFmtId="164" fontId="0" fillId="2" borderId="16" xfId="0" quotePrefix="1" applyNumberFormat="1" applyFill="1" applyBorder="1"/>
    <xf numFmtId="0" fontId="0" fillId="2" borderId="18" xfId="0" quotePrefix="1" applyFill="1" applyBorder="1"/>
    <xf numFmtId="164" fontId="0" fillId="2" borderId="1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'student input'!$B$11:$B$42</c:f>
              <c:numCache>
                <c:formatCode>General</c:formatCode>
                <c:ptCount val="32"/>
                <c:pt idx="0">
                  <c:v>20.5</c:v>
                </c:pt>
                <c:pt idx="1">
                  <c:v>17.5</c:v>
                </c:pt>
                <c:pt idx="2">
                  <c:v>18.399999999999999</c:v>
                </c:pt>
                <c:pt idx="3">
                  <c:v>17.5</c:v>
                </c:pt>
                <c:pt idx="4">
                  <c:v>19</c:v>
                </c:pt>
                <c:pt idx="5">
                  <c:v>17</c:v>
                </c:pt>
                <c:pt idx="6">
                  <c:v>20</c:v>
                </c:pt>
                <c:pt idx="7">
                  <c:v>18</c:v>
                </c:pt>
                <c:pt idx="8">
                  <c:v>18.5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19.5</c:v>
                </c:pt>
                <c:pt idx="17">
                  <c:v>17.600000000000001</c:v>
                </c:pt>
                <c:pt idx="18">
                  <c:v>20.5</c:v>
                </c:pt>
                <c:pt idx="19">
                  <c:v>20</c:v>
                </c:pt>
                <c:pt idx="20">
                  <c:v>20.5</c:v>
                </c:pt>
                <c:pt idx="21">
                  <c:v>16.25</c:v>
                </c:pt>
                <c:pt idx="22">
                  <c:v>18.25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20</c:v>
                </c:pt>
                <c:pt idx="27">
                  <c:v>19.600000000000001</c:v>
                </c:pt>
                <c:pt idx="28">
                  <c:v>18</c:v>
                </c:pt>
                <c:pt idx="29">
                  <c:v>20.5</c:v>
                </c:pt>
                <c:pt idx="30">
                  <c:v>19</c:v>
                </c:pt>
                <c:pt idx="31">
                  <c:v>18.5</c:v>
                </c:pt>
              </c:numCache>
            </c:numRef>
          </c:xVal>
          <c:yVal>
            <c:numRef>
              <c:f>'student input'!$C$11:$C$42</c:f>
              <c:numCache>
                <c:formatCode>General</c:formatCode>
                <c:ptCount val="32"/>
                <c:pt idx="0">
                  <c:v>28</c:v>
                </c:pt>
                <c:pt idx="1">
                  <c:v>23</c:v>
                </c:pt>
                <c:pt idx="2">
                  <c:v>25.1</c:v>
                </c:pt>
                <c:pt idx="3">
                  <c:v>23</c:v>
                </c:pt>
                <c:pt idx="4">
                  <c:v>26</c:v>
                </c:pt>
                <c:pt idx="5">
                  <c:v>22.7</c:v>
                </c:pt>
                <c:pt idx="6">
                  <c:v>26</c:v>
                </c:pt>
                <c:pt idx="7">
                  <c:v>25</c:v>
                </c:pt>
                <c:pt idx="8">
                  <c:v>24.5</c:v>
                </c:pt>
                <c:pt idx="9">
                  <c:v>23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26.5</c:v>
                </c:pt>
                <c:pt idx="14">
                  <c:v>25.8</c:v>
                </c:pt>
                <c:pt idx="15">
                  <c:v>26</c:v>
                </c:pt>
                <c:pt idx="16">
                  <c:v>26.5</c:v>
                </c:pt>
                <c:pt idx="17">
                  <c:v>24.9</c:v>
                </c:pt>
                <c:pt idx="18">
                  <c:v>27.5</c:v>
                </c:pt>
                <c:pt idx="19">
                  <c:v>26.5</c:v>
                </c:pt>
                <c:pt idx="20">
                  <c:v>28</c:v>
                </c:pt>
                <c:pt idx="21">
                  <c:v>21.5</c:v>
                </c:pt>
                <c:pt idx="22">
                  <c:v>25.5</c:v>
                </c:pt>
                <c:pt idx="23">
                  <c:v>26.5</c:v>
                </c:pt>
                <c:pt idx="24">
                  <c:v>28</c:v>
                </c:pt>
                <c:pt idx="25">
                  <c:v>29.6</c:v>
                </c:pt>
                <c:pt idx="26">
                  <c:v>27.5</c:v>
                </c:pt>
                <c:pt idx="27">
                  <c:v>25.7</c:v>
                </c:pt>
                <c:pt idx="28">
                  <c:v>23.5</c:v>
                </c:pt>
                <c:pt idx="29">
                  <c:v>29</c:v>
                </c:pt>
                <c:pt idx="30">
                  <c:v>27</c:v>
                </c:pt>
                <c:pt idx="31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A-AF41-BEA4-B1460A49E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46607"/>
        <c:axId val="591125215"/>
      </c:scatterChart>
      <c:valAx>
        <c:axId val="5911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25215"/>
        <c:crosses val="autoZero"/>
        <c:crossBetween val="midCat"/>
      </c:valAx>
      <c:valAx>
        <c:axId val="5911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Hand / Foot Relationship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solution!$C$10</c:f>
              <c:strCache>
                <c:ptCount val="1"/>
                <c:pt idx="0">
                  <c:v>Foot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1566929133858297E-2"/>
                  <c:y val="-7.4433143773694893E-2"/>
                </c:manualLayout>
              </c:layout>
              <c:numFmt formatCode="General" sourceLinked="0"/>
            </c:trendlineLbl>
          </c:trendline>
          <c:xVal>
            <c:numRef>
              <c:f>solution!$B$11:$B$42</c:f>
              <c:numCache>
                <c:formatCode>General</c:formatCode>
                <c:ptCount val="32"/>
                <c:pt idx="0">
                  <c:v>20.5</c:v>
                </c:pt>
                <c:pt idx="1">
                  <c:v>17.5</c:v>
                </c:pt>
                <c:pt idx="2">
                  <c:v>18.399999999999999</c:v>
                </c:pt>
                <c:pt idx="3">
                  <c:v>17.5</c:v>
                </c:pt>
                <c:pt idx="4">
                  <c:v>19</c:v>
                </c:pt>
                <c:pt idx="5">
                  <c:v>17</c:v>
                </c:pt>
                <c:pt idx="6">
                  <c:v>20</c:v>
                </c:pt>
                <c:pt idx="7">
                  <c:v>18</c:v>
                </c:pt>
                <c:pt idx="8">
                  <c:v>18.5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19.5</c:v>
                </c:pt>
                <c:pt idx="17">
                  <c:v>17.600000000000001</c:v>
                </c:pt>
                <c:pt idx="18">
                  <c:v>20.5</c:v>
                </c:pt>
                <c:pt idx="19">
                  <c:v>20</c:v>
                </c:pt>
                <c:pt idx="20">
                  <c:v>20.5</c:v>
                </c:pt>
                <c:pt idx="21">
                  <c:v>16.25</c:v>
                </c:pt>
                <c:pt idx="22">
                  <c:v>18.25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20</c:v>
                </c:pt>
                <c:pt idx="27">
                  <c:v>19.600000000000001</c:v>
                </c:pt>
                <c:pt idx="28">
                  <c:v>18</c:v>
                </c:pt>
                <c:pt idx="29">
                  <c:v>20.5</c:v>
                </c:pt>
                <c:pt idx="30">
                  <c:v>19</c:v>
                </c:pt>
                <c:pt idx="31">
                  <c:v>18.5</c:v>
                </c:pt>
              </c:numCache>
            </c:numRef>
          </c:xVal>
          <c:yVal>
            <c:numRef>
              <c:f>solution!$C$11:$C$42</c:f>
              <c:numCache>
                <c:formatCode>General</c:formatCode>
                <c:ptCount val="32"/>
                <c:pt idx="0">
                  <c:v>28</c:v>
                </c:pt>
                <c:pt idx="1">
                  <c:v>23</c:v>
                </c:pt>
                <c:pt idx="2">
                  <c:v>25.1</c:v>
                </c:pt>
                <c:pt idx="3">
                  <c:v>23</c:v>
                </c:pt>
                <c:pt idx="4">
                  <c:v>26</c:v>
                </c:pt>
                <c:pt idx="5">
                  <c:v>22.7</c:v>
                </c:pt>
                <c:pt idx="6">
                  <c:v>26</c:v>
                </c:pt>
                <c:pt idx="7">
                  <c:v>25</c:v>
                </c:pt>
                <c:pt idx="8">
                  <c:v>24.5</c:v>
                </c:pt>
                <c:pt idx="9">
                  <c:v>23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26.5</c:v>
                </c:pt>
                <c:pt idx="14">
                  <c:v>25.8</c:v>
                </c:pt>
                <c:pt idx="15">
                  <c:v>26</c:v>
                </c:pt>
                <c:pt idx="16">
                  <c:v>26.5</c:v>
                </c:pt>
                <c:pt idx="17">
                  <c:v>24.9</c:v>
                </c:pt>
                <c:pt idx="18">
                  <c:v>27.5</c:v>
                </c:pt>
                <c:pt idx="19">
                  <c:v>26.5</c:v>
                </c:pt>
                <c:pt idx="20">
                  <c:v>28</c:v>
                </c:pt>
                <c:pt idx="21">
                  <c:v>21.5</c:v>
                </c:pt>
                <c:pt idx="22">
                  <c:v>25.5</c:v>
                </c:pt>
                <c:pt idx="23">
                  <c:v>26.5</c:v>
                </c:pt>
                <c:pt idx="24">
                  <c:v>28</c:v>
                </c:pt>
                <c:pt idx="25">
                  <c:v>29.6</c:v>
                </c:pt>
                <c:pt idx="26">
                  <c:v>27.5</c:v>
                </c:pt>
                <c:pt idx="27">
                  <c:v>25.7</c:v>
                </c:pt>
                <c:pt idx="28">
                  <c:v>23.5</c:v>
                </c:pt>
                <c:pt idx="29">
                  <c:v>29</c:v>
                </c:pt>
                <c:pt idx="30">
                  <c:v>27</c:v>
                </c:pt>
                <c:pt idx="31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DB-F142-82FD-26EC52A1D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102280"/>
        <c:axId val="2103107608"/>
      </c:scatterChart>
      <c:valAx>
        <c:axId val="2103102280"/>
        <c:scaling>
          <c:orientation val="minMax"/>
          <c:min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Hand length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3107608"/>
        <c:crosses val="autoZero"/>
        <c:crossBetween val="midCat"/>
      </c:valAx>
      <c:valAx>
        <c:axId val="2103107608"/>
        <c:scaling>
          <c:orientation val="minMax"/>
          <c:min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Foot length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3102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444500</xdr:colOff>
          <xdr:row>45</xdr:row>
          <xdr:rowOff>101600</xdr:rowOff>
        </xdr:from>
        <xdr:to>
          <xdr:col>5</xdr:col>
          <xdr:colOff>711200</xdr:colOff>
          <xdr:row>49</xdr:row>
          <xdr:rowOff>152400</xdr:rowOff>
        </xdr:to>
        <xdr:sp macro="" textlink="">
          <xdr:nvSpPr>
            <xdr:cNvPr id="1025" name="Object 5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292929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546100</xdr:colOff>
          <xdr:row>51</xdr:row>
          <xdr:rowOff>0</xdr:rowOff>
        </xdr:from>
        <xdr:to>
          <xdr:col>4</xdr:col>
          <xdr:colOff>25400</xdr:colOff>
          <xdr:row>53</xdr:row>
          <xdr:rowOff>101600</xdr:rowOff>
        </xdr:to>
        <xdr:sp macro="" textlink="">
          <xdr:nvSpPr>
            <xdr:cNvPr id="1026" name="Object 3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292929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133350</xdr:colOff>
      <xdr:row>58</xdr:row>
      <xdr:rowOff>152400</xdr:rowOff>
    </xdr:from>
    <xdr:to>
      <xdr:col>4</xdr:col>
      <xdr:colOff>174625</xdr:colOff>
      <xdr:row>66</xdr:row>
      <xdr:rowOff>48019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33350" y="11239500"/>
          <a:ext cx="3365500" cy="1419619"/>
        </a:xfrm>
        <a:prstGeom prst="rect">
          <a:avLst/>
        </a:prstGeom>
        <a:solidFill>
          <a:schemeClr val="bg1"/>
        </a:solidFill>
        <a:ln w="9525">
          <a:noFill/>
          <a:miter lim="800000"/>
          <a:headEnd/>
          <a:tailEnd/>
        </a:ln>
        <a:effectLst/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After completing</a:t>
          </a:r>
          <a:r>
            <a:rPr lang="en-US" sz="1000" baseline="0"/>
            <a:t> the above calculations...</a:t>
          </a:r>
          <a:endParaRPr lang="en-US" sz="1000"/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Go to top menu bar: select </a:t>
          </a:r>
          <a:r>
            <a:rPr lang="en-US" sz="1000" b="1"/>
            <a:t>Data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Select </a:t>
          </a:r>
          <a:r>
            <a:rPr lang="en-US" sz="1000" b="1"/>
            <a:t>Data Analysis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Highlight </a:t>
          </a:r>
          <a:r>
            <a:rPr lang="en-US" sz="1000" b="1"/>
            <a:t>Regression</a:t>
          </a:r>
          <a:r>
            <a:rPr lang="en-US" sz="1000"/>
            <a:t> and click </a:t>
          </a:r>
          <a:r>
            <a:rPr lang="en-US" sz="1000" b="1"/>
            <a:t>OK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Regression dialog box appears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 b="1"/>
            <a:t>Input y range</a:t>
          </a:r>
          <a:r>
            <a:rPr lang="en-US" sz="1000"/>
            <a:t> (highlight your output (y) values)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 b="1"/>
            <a:t>Input x range</a:t>
          </a:r>
          <a:r>
            <a:rPr lang="en-US" sz="1000"/>
            <a:t> (highlight your input (x) values)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Output range (highlight where results should go)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Click </a:t>
          </a:r>
          <a:r>
            <a:rPr lang="en-US" sz="1000" b="1"/>
            <a:t>OK</a:t>
          </a:r>
        </a:p>
      </xdr:txBody>
    </xdr:sp>
    <xdr:clientData/>
  </xdr:twoCellAnchor>
  <xdr:oneCellAnchor>
    <xdr:from>
      <xdr:col>0</xdr:col>
      <xdr:colOff>114300</xdr:colOff>
      <xdr:row>46</xdr:row>
      <xdr:rowOff>114300</xdr:rowOff>
    </xdr:from>
    <xdr:ext cx="828675" cy="525537"/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14300" y="8801100"/>
          <a:ext cx="828675" cy="525537"/>
        </a:xfrm>
        <a:prstGeom prst="rightArrow">
          <a:avLst/>
        </a:prstGeom>
        <a:solidFill>
          <a:srgbClr val="FFFF00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400">
              <a:ln>
                <a:noFill/>
              </a:ln>
              <a:solidFill>
                <a:sysClr val="windowText" lastClr="0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itchFamily="34" charset="0"/>
              <a:cs typeface="Arial" pitchFamily="34" charset="0"/>
            </a:rPr>
            <a:t>slope</a:t>
          </a:r>
        </a:p>
      </xdr:txBody>
    </xdr:sp>
    <xdr:clientData/>
  </xdr:oneCellAnchor>
  <xdr:oneCellAnchor>
    <xdr:from>
      <xdr:col>0</xdr:col>
      <xdr:colOff>114300</xdr:colOff>
      <xdr:row>50</xdr:row>
      <xdr:rowOff>142875</xdr:rowOff>
    </xdr:from>
    <xdr:ext cx="904875" cy="525537"/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14300" y="9591675"/>
          <a:ext cx="904875" cy="525537"/>
        </a:xfrm>
        <a:prstGeom prst="rightArrow">
          <a:avLst/>
        </a:prstGeom>
        <a:solidFill>
          <a:srgbClr val="FFFF00"/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ctr"/>
          <a:r>
            <a:rPr lang="en-US" sz="1200">
              <a:ln>
                <a:noFill/>
              </a:ln>
              <a:solidFill>
                <a:sysClr val="windowText" lastClr="0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itchFamily="34" charset="0"/>
              <a:cs typeface="Arial" pitchFamily="34" charset="0"/>
            </a:rPr>
            <a:t>intercept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546100</xdr:colOff>
          <xdr:row>54</xdr:row>
          <xdr:rowOff>76200</xdr:rowOff>
        </xdr:from>
        <xdr:to>
          <xdr:col>4</xdr:col>
          <xdr:colOff>355600</xdr:colOff>
          <xdr:row>57</xdr:row>
          <xdr:rowOff>25400</xdr:rowOff>
        </xdr:to>
        <xdr:sp macro="" textlink="">
          <xdr:nvSpPr>
            <xdr:cNvPr id="1028" name="Object 32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292929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485775</xdr:colOff>
      <xdr:row>54</xdr:row>
      <xdr:rowOff>28575</xdr:rowOff>
    </xdr:from>
    <xdr:to>
      <xdr:col>4</xdr:col>
      <xdr:colOff>476250</xdr:colOff>
      <xdr:row>57</xdr:row>
      <xdr:rowOff>66675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95375" y="10239375"/>
          <a:ext cx="2705100" cy="6096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69850</xdr:colOff>
      <xdr:row>6</xdr:row>
      <xdr:rowOff>101600</xdr:rowOff>
    </xdr:from>
    <xdr:to>
      <xdr:col>18</xdr:col>
      <xdr:colOff>101600</xdr:colOff>
      <xdr:row>26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6EBF06-500D-B642-9B27-C567305B9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444500</xdr:colOff>
          <xdr:row>45</xdr:row>
          <xdr:rowOff>101600</xdr:rowOff>
        </xdr:from>
        <xdr:to>
          <xdr:col>5</xdr:col>
          <xdr:colOff>711200</xdr:colOff>
          <xdr:row>49</xdr:row>
          <xdr:rowOff>152400</xdr:rowOff>
        </xdr:to>
        <xdr:sp macro="" textlink="">
          <xdr:nvSpPr>
            <xdr:cNvPr id="8193" name="Object 5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1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292929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546100</xdr:colOff>
          <xdr:row>53</xdr:row>
          <xdr:rowOff>0</xdr:rowOff>
        </xdr:from>
        <xdr:to>
          <xdr:col>4</xdr:col>
          <xdr:colOff>25400</xdr:colOff>
          <xdr:row>55</xdr:row>
          <xdr:rowOff>101600</xdr:rowOff>
        </xdr:to>
        <xdr:sp macro="" textlink="">
          <xdr:nvSpPr>
            <xdr:cNvPr id="8194" name="Object 3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1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292929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9525</xdr:colOff>
      <xdr:row>66</xdr:row>
      <xdr:rowOff>19050</xdr:rowOff>
    </xdr:from>
    <xdr:to>
      <xdr:col>4</xdr:col>
      <xdr:colOff>50800</xdr:colOff>
      <xdr:row>73</xdr:row>
      <xdr:rowOff>105169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9525" y="11296650"/>
          <a:ext cx="3365500" cy="141961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After completing</a:t>
          </a:r>
          <a:r>
            <a:rPr lang="en-US" sz="1000" baseline="0"/>
            <a:t> the above calculations...</a:t>
          </a:r>
          <a:endParaRPr lang="en-US" sz="1000"/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Go to top menu bar: select </a:t>
          </a:r>
          <a:r>
            <a:rPr lang="en-US" sz="1000" b="1"/>
            <a:t>Data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Select </a:t>
          </a:r>
          <a:r>
            <a:rPr lang="en-US" sz="1000" b="1"/>
            <a:t>Data Analysis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Highlight </a:t>
          </a:r>
          <a:r>
            <a:rPr lang="en-US" sz="1000" b="1"/>
            <a:t>Regression</a:t>
          </a:r>
          <a:r>
            <a:rPr lang="en-US" sz="1000"/>
            <a:t> and click </a:t>
          </a:r>
          <a:r>
            <a:rPr lang="en-US" sz="1000" b="1"/>
            <a:t>OK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Regression dialog box appears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 b="1"/>
            <a:t>Input y range</a:t>
          </a:r>
          <a:r>
            <a:rPr lang="en-US" sz="1000"/>
            <a:t> (highlight your output (y) values)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 b="1"/>
            <a:t>Input x range</a:t>
          </a:r>
          <a:r>
            <a:rPr lang="en-US" sz="1000"/>
            <a:t> (highlight your input (x) values)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Output range (highlight where results should go)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Click </a:t>
          </a:r>
          <a:r>
            <a:rPr lang="en-US" sz="1000" b="1"/>
            <a:t>OK</a:t>
          </a:r>
        </a:p>
      </xdr:txBody>
    </xdr:sp>
    <xdr:clientData/>
  </xdr:twoCellAnchor>
  <xdr:oneCellAnchor>
    <xdr:from>
      <xdr:col>0</xdr:col>
      <xdr:colOff>114300</xdr:colOff>
      <xdr:row>46</xdr:row>
      <xdr:rowOff>114300</xdr:rowOff>
    </xdr:from>
    <xdr:ext cx="828675" cy="525537"/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14300" y="8915400"/>
          <a:ext cx="828675" cy="525537"/>
        </a:xfrm>
        <a:prstGeom prst="rightArrow">
          <a:avLst/>
        </a:prstGeom>
        <a:solidFill>
          <a:srgbClr val="FFFF00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400">
              <a:ln>
                <a:noFill/>
              </a:ln>
              <a:solidFill>
                <a:sysClr val="windowText" lastClr="0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itchFamily="34" charset="0"/>
              <a:cs typeface="Arial" pitchFamily="34" charset="0"/>
            </a:rPr>
            <a:t>slope</a:t>
          </a:r>
        </a:p>
      </xdr:txBody>
    </xdr:sp>
    <xdr:clientData/>
  </xdr:oneCellAnchor>
  <xdr:oneCellAnchor>
    <xdr:from>
      <xdr:col>0</xdr:col>
      <xdr:colOff>114300</xdr:colOff>
      <xdr:row>52</xdr:row>
      <xdr:rowOff>142875</xdr:rowOff>
    </xdr:from>
    <xdr:ext cx="904875" cy="525537"/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14300" y="9705975"/>
          <a:ext cx="904875" cy="525537"/>
        </a:xfrm>
        <a:prstGeom prst="rightArrow">
          <a:avLst/>
        </a:prstGeom>
        <a:solidFill>
          <a:srgbClr val="FFFF00"/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ctr"/>
          <a:r>
            <a:rPr lang="en-US" sz="1200">
              <a:ln>
                <a:noFill/>
              </a:ln>
              <a:solidFill>
                <a:sysClr val="windowText" lastClr="0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itchFamily="34" charset="0"/>
              <a:cs typeface="Arial" pitchFamily="34" charset="0"/>
            </a:rPr>
            <a:t>intercept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101600</xdr:colOff>
          <xdr:row>59</xdr:row>
          <xdr:rowOff>139700</xdr:rowOff>
        </xdr:from>
        <xdr:to>
          <xdr:col>3</xdr:col>
          <xdr:colOff>647700</xdr:colOff>
          <xdr:row>62</xdr:row>
          <xdr:rowOff>88900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1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292929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28575</xdr:colOff>
      <xdr:row>59</xdr:row>
      <xdr:rowOff>76200</xdr:rowOff>
    </xdr:from>
    <xdr:to>
      <xdr:col>4</xdr:col>
      <xdr:colOff>19050</xdr:colOff>
      <xdr:row>62</xdr:row>
      <xdr:rowOff>114300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38175" y="11391900"/>
          <a:ext cx="2705100" cy="6096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166687</xdr:colOff>
      <xdr:row>11</xdr:row>
      <xdr:rowOff>66675</xdr:rowOff>
    </xdr:from>
    <xdr:to>
      <xdr:col>18</xdr:col>
      <xdr:colOff>14287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4.bin"/><Relationship Id="rId7" Type="http://schemas.openxmlformats.org/officeDocument/2006/relationships/oleObject" Target="../embeddings/oleObject6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5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77"/>
  <sheetViews>
    <sheetView tabSelected="1" topLeftCell="A29" workbookViewId="0">
      <selection activeCell="C78" sqref="C78"/>
    </sheetView>
  </sheetViews>
  <sheetFormatPr baseColWidth="10" defaultColWidth="8.83203125" defaultRowHeight="15" x14ac:dyDescent="0.2"/>
  <cols>
    <col min="2" max="2" width="13.83203125" customWidth="1"/>
    <col min="3" max="3" width="15.6640625" customWidth="1"/>
    <col min="4" max="4" width="11.1640625" customWidth="1"/>
    <col min="5" max="5" width="10" customWidth="1"/>
    <col min="6" max="6" width="11.5" customWidth="1"/>
    <col min="7" max="8" width="4.33203125" customWidth="1"/>
    <col min="9" max="9" width="20" customWidth="1"/>
    <col min="10" max="10" width="14.6640625" customWidth="1"/>
    <col min="11" max="11" width="15.6640625" customWidth="1"/>
    <col min="12" max="13" width="14.1640625" customWidth="1"/>
    <col min="14" max="14" width="11.33203125" customWidth="1"/>
  </cols>
  <sheetData>
    <row r="1" spans="1:16" x14ac:dyDescent="0.2">
      <c r="A1" s="1" t="s">
        <v>0</v>
      </c>
    </row>
    <row r="2" spans="1:16" ht="19" x14ac:dyDescent="0.25">
      <c r="A2" s="2" t="s">
        <v>3</v>
      </c>
    </row>
    <row r="4" spans="1:16" x14ac:dyDescent="0.2">
      <c r="A4" t="s">
        <v>1</v>
      </c>
    </row>
    <row r="5" spans="1:16" x14ac:dyDescent="0.2">
      <c r="B5" t="s">
        <v>4</v>
      </c>
      <c r="G5" s="9"/>
      <c r="J5" s="23" t="s">
        <v>36</v>
      </c>
      <c r="K5" s="23"/>
      <c r="L5" s="23"/>
    </row>
    <row r="6" spans="1:16" ht="7.5" customHeight="1" x14ac:dyDescent="0.2">
      <c r="G6" s="9"/>
    </row>
    <row r="7" spans="1:16" x14ac:dyDescent="0.2">
      <c r="A7" s="21" t="s">
        <v>54</v>
      </c>
      <c r="B7" s="4"/>
      <c r="C7" s="22"/>
      <c r="D7" s="23"/>
      <c r="G7" s="9"/>
    </row>
    <row r="8" spans="1:16" x14ac:dyDescent="0.2">
      <c r="A8" s="21"/>
      <c r="B8" s="16"/>
      <c r="G8" s="9"/>
    </row>
    <row r="9" spans="1:16" x14ac:dyDescent="0.2">
      <c r="G9" s="9"/>
    </row>
    <row r="10" spans="1:16" ht="17" x14ac:dyDescent="0.2">
      <c r="B10" s="17" t="s">
        <v>5</v>
      </c>
      <c r="C10" s="18" t="s">
        <v>6</v>
      </c>
      <c r="D10" s="24" t="s">
        <v>7</v>
      </c>
      <c r="E10" s="25" t="s">
        <v>11</v>
      </c>
      <c r="G10" s="9"/>
    </row>
    <row r="11" spans="1:16" x14ac:dyDescent="0.2">
      <c r="A11">
        <v>1</v>
      </c>
      <c r="B11" s="3">
        <v>20.5</v>
      </c>
      <c r="C11" s="6">
        <v>28</v>
      </c>
      <c r="D11">
        <f>C11*B11</f>
        <v>574</v>
      </c>
      <c r="E11">
        <f>B11^2</f>
        <v>420.25</v>
      </c>
      <c r="G11" s="9"/>
    </row>
    <row r="12" spans="1:16" x14ac:dyDescent="0.2">
      <c r="A12">
        <v>2</v>
      </c>
      <c r="B12" s="3">
        <v>17.5</v>
      </c>
      <c r="C12" s="6">
        <v>23</v>
      </c>
      <c r="D12">
        <f t="shared" ref="D12:D42" si="0">C12*B12</f>
        <v>402.5</v>
      </c>
      <c r="E12">
        <f t="shared" ref="E12:E42" si="1">B12^2</f>
        <v>306.25</v>
      </c>
      <c r="G12" s="9"/>
    </row>
    <row r="13" spans="1:16" x14ac:dyDescent="0.2">
      <c r="A13">
        <v>3</v>
      </c>
      <c r="B13" s="3">
        <v>18.399999999999999</v>
      </c>
      <c r="C13" s="6">
        <v>25.1</v>
      </c>
      <c r="D13">
        <f t="shared" si="0"/>
        <v>461.84</v>
      </c>
      <c r="E13">
        <f t="shared" si="1"/>
        <v>338.55999999999995</v>
      </c>
      <c r="G13" s="9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>
        <v>4</v>
      </c>
      <c r="B14" s="3">
        <v>17.5</v>
      </c>
      <c r="C14" s="6">
        <v>23</v>
      </c>
      <c r="D14">
        <f t="shared" si="0"/>
        <v>402.5</v>
      </c>
      <c r="E14">
        <f t="shared" si="1"/>
        <v>306.25</v>
      </c>
      <c r="G14" s="9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">
      <c r="A15">
        <v>5</v>
      </c>
      <c r="B15" s="3">
        <v>19</v>
      </c>
      <c r="C15" s="6">
        <v>26</v>
      </c>
      <c r="D15">
        <f t="shared" si="0"/>
        <v>494</v>
      </c>
      <c r="E15">
        <f t="shared" si="1"/>
        <v>361</v>
      </c>
      <c r="G15" s="9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>
        <v>6</v>
      </c>
      <c r="B16" s="3">
        <v>17</v>
      </c>
      <c r="C16" s="6">
        <v>22.7</v>
      </c>
      <c r="D16">
        <f t="shared" si="0"/>
        <v>385.9</v>
      </c>
      <c r="E16">
        <f t="shared" si="1"/>
        <v>289</v>
      </c>
      <c r="G16" s="9"/>
      <c r="H16" s="7"/>
      <c r="I16" s="7"/>
      <c r="J16" s="7"/>
      <c r="K16" s="7"/>
      <c r="L16" s="7"/>
      <c r="M16" s="7"/>
      <c r="N16" s="7"/>
      <c r="O16" s="7"/>
      <c r="P16" s="7"/>
    </row>
    <row r="17" spans="1:18" x14ac:dyDescent="0.2">
      <c r="A17">
        <v>7</v>
      </c>
      <c r="B17" s="3">
        <v>20</v>
      </c>
      <c r="C17" s="6">
        <v>26</v>
      </c>
      <c r="D17">
        <f t="shared" si="0"/>
        <v>520</v>
      </c>
      <c r="E17">
        <f t="shared" si="1"/>
        <v>400</v>
      </c>
      <c r="F17" s="11" t="s">
        <v>10</v>
      </c>
      <c r="G17" s="9"/>
      <c r="H17" s="7"/>
      <c r="I17" s="7"/>
      <c r="J17" s="7"/>
      <c r="K17" s="7"/>
      <c r="L17" s="7"/>
      <c r="M17" s="7"/>
      <c r="N17" s="7"/>
      <c r="O17" s="7"/>
      <c r="P17" s="7"/>
    </row>
    <row r="18" spans="1:18" x14ac:dyDescent="0.2">
      <c r="A18">
        <v>8</v>
      </c>
      <c r="B18" s="3">
        <v>18</v>
      </c>
      <c r="C18" s="6">
        <v>25</v>
      </c>
      <c r="D18">
        <f t="shared" si="0"/>
        <v>450</v>
      </c>
      <c r="E18">
        <f t="shared" si="1"/>
        <v>324</v>
      </c>
      <c r="G18" s="9"/>
      <c r="H18" s="7"/>
      <c r="I18" s="7"/>
      <c r="J18" s="7"/>
      <c r="K18" s="7"/>
      <c r="L18" s="7"/>
      <c r="M18" s="7"/>
      <c r="N18" s="7"/>
      <c r="O18" s="7"/>
      <c r="P18" s="7"/>
    </row>
    <row r="19" spans="1:18" x14ac:dyDescent="0.2">
      <c r="A19">
        <v>9</v>
      </c>
      <c r="B19" s="3">
        <v>18.5</v>
      </c>
      <c r="C19" s="6">
        <v>24.5</v>
      </c>
      <c r="D19">
        <f t="shared" si="0"/>
        <v>453.25</v>
      </c>
      <c r="E19">
        <f t="shared" si="1"/>
        <v>342.25</v>
      </c>
      <c r="G19" s="9"/>
      <c r="H19" s="7"/>
      <c r="I19" s="7"/>
      <c r="J19" s="7"/>
      <c r="K19" s="7"/>
      <c r="L19" s="7"/>
      <c r="M19" s="7"/>
      <c r="N19" s="7"/>
      <c r="O19" s="7"/>
      <c r="P19" s="7"/>
    </row>
    <row r="20" spans="1:18" x14ac:dyDescent="0.2">
      <c r="A20">
        <v>10</v>
      </c>
      <c r="B20" s="3">
        <v>17</v>
      </c>
      <c r="C20" s="6">
        <v>23</v>
      </c>
      <c r="D20">
        <f t="shared" si="0"/>
        <v>391</v>
      </c>
      <c r="E20">
        <f t="shared" si="1"/>
        <v>289</v>
      </c>
      <c r="G20" s="9"/>
      <c r="H20" s="7"/>
      <c r="I20" s="7"/>
      <c r="J20" s="7"/>
      <c r="K20" s="7"/>
      <c r="L20" s="7"/>
      <c r="M20" s="7"/>
      <c r="N20" s="7"/>
      <c r="O20" s="7"/>
      <c r="P20" s="7"/>
    </row>
    <row r="21" spans="1:18" x14ac:dyDescent="0.2">
      <c r="A21">
        <v>11</v>
      </c>
      <c r="B21" s="3">
        <v>19</v>
      </c>
      <c r="C21" s="6">
        <v>26</v>
      </c>
      <c r="D21">
        <f t="shared" si="0"/>
        <v>494</v>
      </c>
      <c r="E21">
        <f t="shared" si="1"/>
        <v>361</v>
      </c>
      <c r="G21" s="9"/>
      <c r="H21" s="7"/>
      <c r="I21" s="7"/>
      <c r="J21" s="7"/>
      <c r="K21" s="7"/>
      <c r="L21" s="7"/>
      <c r="M21" s="7"/>
      <c r="N21" s="7"/>
      <c r="O21" s="7"/>
      <c r="P21" s="7"/>
    </row>
    <row r="22" spans="1:18" x14ac:dyDescent="0.2">
      <c r="A22">
        <v>12</v>
      </c>
      <c r="B22" s="3">
        <v>20</v>
      </c>
      <c r="C22" s="6">
        <v>26</v>
      </c>
      <c r="D22">
        <f t="shared" si="0"/>
        <v>520</v>
      </c>
      <c r="E22">
        <f t="shared" si="1"/>
        <v>400</v>
      </c>
      <c r="G22" s="9"/>
      <c r="H22" s="7"/>
      <c r="I22" s="7"/>
      <c r="J22" s="7"/>
      <c r="K22" s="7"/>
      <c r="L22" s="7"/>
      <c r="M22" s="7"/>
      <c r="N22" s="7"/>
      <c r="O22" s="7"/>
      <c r="P22" s="7"/>
    </row>
    <row r="23" spans="1:18" x14ac:dyDescent="0.2">
      <c r="A23">
        <v>13</v>
      </c>
      <c r="B23" s="3">
        <v>20</v>
      </c>
      <c r="C23" s="6">
        <v>26</v>
      </c>
      <c r="D23">
        <f t="shared" si="0"/>
        <v>520</v>
      </c>
      <c r="E23">
        <f t="shared" si="1"/>
        <v>400</v>
      </c>
      <c r="G23" s="9"/>
      <c r="H23" s="7"/>
      <c r="I23" s="7"/>
      <c r="J23" s="7"/>
      <c r="K23" s="7"/>
      <c r="L23" s="7"/>
      <c r="M23" s="7"/>
      <c r="N23" s="7"/>
      <c r="O23" s="7"/>
      <c r="P23" s="7"/>
    </row>
    <row r="24" spans="1:18" x14ac:dyDescent="0.2">
      <c r="A24">
        <v>14</v>
      </c>
      <c r="B24" s="3">
        <v>19</v>
      </c>
      <c r="C24" s="6">
        <v>26.5</v>
      </c>
      <c r="D24">
        <f t="shared" si="0"/>
        <v>503.5</v>
      </c>
      <c r="E24">
        <f t="shared" si="1"/>
        <v>361</v>
      </c>
      <c r="G24" s="9"/>
      <c r="H24" s="7"/>
      <c r="I24" s="7"/>
      <c r="J24" s="7"/>
      <c r="K24" s="7"/>
      <c r="L24" s="7"/>
      <c r="M24" s="7"/>
      <c r="N24" s="7"/>
      <c r="O24" s="7"/>
      <c r="P24" s="7"/>
    </row>
    <row r="25" spans="1:18" x14ac:dyDescent="0.2">
      <c r="A25">
        <v>15</v>
      </c>
      <c r="B25" s="3">
        <v>19</v>
      </c>
      <c r="C25" s="6">
        <v>25.8</v>
      </c>
      <c r="D25">
        <f t="shared" si="0"/>
        <v>490.2</v>
      </c>
      <c r="E25">
        <f t="shared" si="1"/>
        <v>361</v>
      </c>
      <c r="G25" s="9"/>
      <c r="H25" s="7"/>
      <c r="I25" s="7"/>
      <c r="J25" s="7"/>
      <c r="K25" s="7"/>
      <c r="L25" s="7"/>
      <c r="M25" s="7"/>
      <c r="N25" s="7"/>
      <c r="O25" s="7"/>
      <c r="P25" s="7"/>
    </row>
    <row r="26" spans="1:18" x14ac:dyDescent="0.2">
      <c r="A26">
        <v>16</v>
      </c>
      <c r="B26" s="3">
        <v>18</v>
      </c>
      <c r="C26" s="6">
        <v>26</v>
      </c>
      <c r="D26">
        <f t="shared" si="0"/>
        <v>468</v>
      </c>
      <c r="E26">
        <f t="shared" si="1"/>
        <v>324</v>
      </c>
      <c r="G26" s="9"/>
      <c r="H26" s="7"/>
      <c r="I26" s="7"/>
      <c r="J26" s="7"/>
      <c r="K26" s="7"/>
      <c r="L26" s="7"/>
      <c r="M26" s="7"/>
      <c r="N26" s="7"/>
      <c r="O26" s="7"/>
      <c r="P26" s="7"/>
    </row>
    <row r="27" spans="1:18" ht="16" thickBot="1" x14ac:dyDescent="0.25">
      <c r="A27">
        <v>17</v>
      </c>
      <c r="B27" s="3">
        <v>19.5</v>
      </c>
      <c r="C27" s="6">
        <v>26.5</v>
      </c>
      <c r="D27">
        <f t="shared" si="0"/>
        <v>516.75</v>
      </c>
      <c r="E27">
        <f t="shared" si="1"/>
        <v>380.25</v>
      </c>
      <c r="G27" s="1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ht="16" thickTop="1" x14ac:dyDescent="0.2">
      <c r="A28">
        <v>18</v>
      </c>
      <c r="B28" s="3">
        <v>17.600000000000001</v>
      </c>
      <c r="C28" s="6">
        <v>24.9</v>
      </c>
      <c r="D28">
        <f t="shared" si="0"/>
        <v>438.24</v>
      </c>
      <c r="E28">
        <f t="shared" si="1"/>
        <v>309.76000000000005</v>
      </c>
      <c r="O28" t="s">
        <v>9</v>
      </c>
    </row>
    <row r="29" spans="1:18" x14ac:dyDescent="0.2">
      <c r="A29">
        <v>19</v>
      </c>
      <c r="B29" s="3">
        <v>20.5</v>
      </c>
      <c r="C29" s="6">
        <v>27.5</v>
      </c>
      <c r="D29">
        <f t="shared" si="0"/>
        <v>563.75</v>
      </c>
      <c r="E29">
        <f t="shared" si="1"/>
        <v>420.25</v>
      </c>
    </row>
    <row r="30" spans="1:18" x14ac:dyDescent="0.2">
      <c r="A30">
        <v>20</v>
      </c>
      <c r="B30" s="3">
        <v>20</v>
      </c>
      <c r="C30" s="6">
        <v>26.5</v>
      </c>
      <c r="D30">
        <f t="shared" si="0"/>
        <v>530</v>
      </c>
      <c r="E30">
        <f t="shared" si="1"/>
        <v>400</v>
      </c>
    </row>
    <row r="31" spans="1:18" x14ac:dyDescent="0.2">
      <c r="A31">
        <v>21</v>
      </c>
      <c r="B31" s="3">
        <v>20.5</v>
      </c>
      <c r="C31" s="6">
        <v>28</v>
      </c>
      <c r="D31">
        <f t="shared" si="0"/>
        <v>574</v>
      </c>
      <c r="E31">
        <f t="shared" si="1"/>
        <v>420.25</v>
      </c>
    </row>
    <row r="32" spans="1:18" x14ac:dyDescent="0.2">
      <c r="A32">
        <v>22</v>
      </c>
      <c r="B32" s="3">
        <v>16.25</v>
      </c>
      <c r="C32" s="6">
        <v>21.5</v>
      </c>
      <c r="D32">
        <f t="shared" si="0"/>
        <v>349.375</v>
      </c>
      <c r="E32">
        <f t="shared" si="1"/>
        <v>264.0625</v>
      </c>
    </row>
    <row r="33" spans="1:9" x14ac:dyDescent="0.2">
      <c r="A33">
        <v>23</v>
      </c>
      <c r="B33" s="3">
        <v>18.25</v>
      </c>
      <c r="C33" s="6">
        <v>25.5</v>
      </c>
      <c r="D33">
        <f t="shared" si="0"/>
        <v>465.375</v>
      </c>
      <c r="E33">
        <f t="shared" si="1"/>
        <v>333.0625</v>
      </c>
    </row>
    <row r="34" spans="1:9" x14ac:dyDescent="0.2">
      <c r="A34">
        <v>24</v>
      </c>
      <c r="B34" s="3">
        <v>19</v>
      </c>
      <c r="C34" s="6">
        <v>26.5</v>
      </c>
      <c r="D34">
        <f t="shared" si="0"/>
        <v>503.5</v>
      </c>
      <c r="E34">
        <f t="shared" si="1"/>
        <v>361</v>
      </c>
    </row>
    <row r="35" spans="1:9" x14ac:dyDescent="0.2">
      <c r="A35">
        <v>25</v>
      </c>
      <c r="B35" s="3">
        <v>20</v>
      </c>
      <c r="C35" s="6">
        <v>28</v>
      </c>
      <c r="D35">
        <f t="shared" si="0"/>
        <v>560</v>
      </c>
      <c r="E35">
        <f t="shared" si="1"/>
        <v>400</v>
      </c>
    </row>
    <row r="36" spans="1:9" x14ac:dyDescent="0.2">
      <c r="A36">
        <v>26</v>
      </c>
      <c r="B36" s="3">
        <v>21</v>
      </c>
      <c r="C36" s="6">
        <v>29.6</v>
      </c>
      <c r="D36">
        <f t="shared" si="0"/>
        <v>621.6</v>
      </c>
      <c r="E36">
        <f t="shared" si="1"/>
        <v>441</v>
      </c>
    </row>
    <row r="37" spans="1:9" x14ac:dyDescent="0.2">
      <c r="A37">
        <v>27</v>
      </c>
      <c r="B37" s="3">
        <v>20</v>
      </c>
      <c r="C37" s="6">
        <v>27.5</v>
      </c>
      <c r="D37">
        <f t="shared" si="0"/>
        <v>550</v>
      </c>
      <c r="E37">
        <f t="shared" si="1"/>
        <v>400</v>
      </c>
    </row>
    <row r="38" spans="1:9" x14ac:dyDescent="0.2">
      <c r="A38">
        <v>28</v>
      </c>
      <c r="B38" s="3">
        <v>19.600000000000001</v>
      </c>
      <c r="C38" s="6">
        <v>25.7</v>
      </c>
      <c r="D38">
        <f t="shared" si="0"/>
        <v>503.72</v>
      </c>
      <c r="E38">
        <f t="shared" si="1"/>
        <v>384.16000000000008</v>
      </c>
    </row>
    <row r="39" spans="1:9" x14ac:dyDescent="0.2">
      <c r="A39">
        <v>29</v>
      </c>
      <c r="B39" s="3">
        <v>18</v>
      </c>
      <c r="C39" s="6">
        <v>23.5</v>
      </c>
      <c r="D39">
        <f t="shared" si="0"/>
        <v>423</v>
      </c>
      <c r="E39">
        <f t="shared" si="1"/>
        <v>324</v>
      </c>
    </row>
    <row r="40" spans="1:9" x14ac:dyDescent="0.2">
      <c r="A40">
        <v>30</v>
      </c>
      <c r="B40" s="3">
        <v>20.5</v>
      </c>
      <c r="C40" s="6">
        <v>29</v>
      </c>
      <c r="D40">
        <f t="shared" si="0"/>
        <v>594.5</v>
      </c>
      <c r="E40">
        <f t="shared" si="1"/>
        <v>420.25</v>
      </c>
    </row>
    <row r="41" spans="1:9" x14ac:dyDescent="0.2">
      <c r="A41">
        <v>31</v>
      </c>
      <c r="B41" s="3">
        <v>19</v>
      </c>
      <c r="C41" s="6">
        <v>27</v>
      </c>
      <c r="D41">
        <f t="shared" si="0"/>
        <v>513</v>
      </c>
      <c r="E41">
        <f t="shared" si="1"/>
        <v>361</v>
      </c>
    </row>
    <row r="42" spans="1:9" x14ac:dyDescent="0.2">
      <c r="A42" s="7">
        <v>32</v>
      </c>
      <c r="B42" s="3">
        <v>18.5</v>
      </c>
      <c r="C42" s="6">
        <v>27</v>
      </c>
      <c r="D42">
        <f t="shared" si="0"/>
        <v>499.5</v>
      </c>
      <c r="E42">
        <f t="shared" si="1"/>
        <v>342.25</v>
      </c>
    </row>
    <row r="43" spans="1:9" ht="16" thickBot="1" x14ac:dyDescent="0.25">
      <c r="A43" s="19" t="s">
        <v>2</v>
      </c>
      <c r="B43" s="26">
        <f>SUM(B11:B42)</f>
        <v>606.6</v>
      </c>
      <c r="C43" s="26">
        <f t="shared" ref="C43:E43" si="2">SUM(C11:C42)</f>
        <v>826.80000000000007</v>
      </c>
      <c r="D43" s="26">
        <f t="shared" si="2"/>
        <v>15737</v>
      </c>
      <c r="E43" s="26">
        <f t="shared" si="2"/>
        <v>11544.855</v>
      </c>
    </row>
    <row r="44" spans="1:9" ht="17" thickTop="1" thickBot="1" x14ac:dyDescent="0.25">
      <c r="A44" s="20" t="s">
        <v>8</v>
      </c>
      <c r="B44" s="27">
        <f>AVERAGE(B11:B42)</f>
        <v>18.956250000000001</v>
      </c>
      <c r="C44" s="27">
        <f>AVERAGE(C11:C42)</f>
        <v>25.837500000000002</v>
      </c>
    </row>
    <row r="45" spans="1:9" ht="16" thickTop="1" x14ac:dyDescent="0.2"/>
    <row r="47" spans="1:9" x14ac:dyDescent="0.2">
      <c r="I47">
        <f>(D43-((B43*C43)/32))/(E43-32*(B44^2))</f>
        <v>1.3908955021062877</v>
      </c>
    </row>
    <row r="48" spans="1:9" x14ac:dyDescent="0.2">
      <c r="I48">
        <f>C44-I47*B44</f>
        <v>-0.5286628618023137</v>
      </c>
    </row>
    <row r="54" spans="9:14" x14ac:dyDescent="0.2">
      <c r="I54" t="s">
        <v>12</v>
      </c>
    </row>
    <row r="55" spans="9:14" ht="16" thickBot="1" x14ac:dyDescent="0.25"/>
    <row r="56" spans="9:14" x14ac:dyDescent="0.2">
      <c r="I56" s="15" t="s">
        <v>13</v>
      </c>
      <c r="J56" s="15"/>
    </row>
    <row r="57" spans="9:14" x14ac:dyDescent="0.2">
      <c r="I57" s="12" t="s">
        <v>14</v>
      </c>
      <c r="J57" s="12">
        <v>0.89672317030380821</v>
      </c>
    </row>
    <row r="58" spans="9:14" x14ac:dyDescent="0.2">
      <c r="I58" s="12" t="s">
        <v>15</v>
      </c>
      <c r="J58" s="12">
        <v>0.80411244415971261</v>
      </c>
    </row>
    <row r="59" spans="9:14" x14ac:dyDescent="0.2">
      <c r="I59" s="12" t="s">
        <v>16</v>
      </c>
      <c r="J59" s="12">
        <v>0.79758285896503633</v>
      </c>
    </row>
    <row r="60" spans="9:14" x14ac:dyDescent="0.2">
      <c r="I60" s="12" t="s">
        <v>17</v>
      </c>
      <c r="J60" s="12">
        <v>0.85001838198764856</v>
      </c>
    </row>
    <row r="61" spans="9:14" ht="16" thickBot="1" x14ac:dyDescent="0.25">
      <c r="I61" s="13" t="s">
        <v>18</v>
      </c>
      <c r="J61" s="13">
        <v>32</v>
      </c>
    </row>
    <row r="63" spans="9:14" ht="16" thickBot="1" x14ac:dyDescent="0.25">
      <c r="I63" t="s">
        <v>19</v>
      </c>
    </row>
    <row r="64" spans="9:14" x14ac:dyDescent="0.2">
      <c r="I64" s="14"/>
      <c r="J64" s="14" t="s">
        <v>24</v>
      </c>
      <c r="K64" s="14" t="s">
        <v>25</v>
      </c>
      <c r="L64" s="14" t="s">
        <v>26</v>
      </c>
      <c r="M64" s="14" t="s">
        <v>27</v>
      </c>
      <c r="N64" s="14" t="s">
        <v>28</v>
      </c>
    </row>
    <row r="65" spans="1:17" x14ac:dyDescent="0.2">
      <c r="I65" s="12" t="s">
        <v>20</v>
      </c>
      <c r="J65" s="12">
        <v>1</v>
      </c>
      <c r="K65" s="12">
        <v>88.979062508493016</v>
      </c>
      <c r="L65" s="12">
        <v>88.979062508493016</v>
      </c>
      <c r="M65" s="12">
        <v>123.14908530718432</v>
      </c>
      <c r="N65" s="12">
        <v>3.836681736960427E-12</v>
      </c>
    </row>
    <row r="66" spans="1:17" x14ac:dyDescent="0.2">
      <c r="I66" s="12" t="s">
        <v>21</v>
      </c>
      <c r="J66" s="12">
        <v>30</v>
      </c>
      <c r="K66" s="12">
        <v>21.675937491507</v>
      </c>
      <c r="L66" s="12">
        <v>0.72253124971689997</v>
      </c>
      <c r="M66" s="12"/>
      <c r="N66" s="12"/>
    </row>
    <row r="67" spans="1:17" ht="16" thickBot="1" x14ac:dyDescent="0.25">
      <c r="I67" s="13" t="s">
        <v>22</v>
      </c>
      <c r="J67" s="13">
        <v>31</v>
      </c>
      <c r="K67" s="13">
        <v>110.65500000000002</v>
      </c>
      <c r="L67" s="13"/>
      <c r="M67" s="13"/>
      <c r="N67" s="13"/>
    </row>
    <row r="68" spans="1:17" ht="16" thickBot="1" x14ac:dyDescent="0.25"/>
    <row r="69" spans="1:17" x14ac:dyDescent="0.2">
      <c r="A69" s="1" t="s">
        <v>46</v>
      </c>
      <c r="I69" s="14"/>
      <c r="J69" s="14" t="s">
        <v>29</v>
      </c>
      <c r="K69" s="14" t="s">
        <v>17</v>
      </c>
      <c r="L69" s="14" t="s">
        <v>30</v>
      </c>
      <c r="M69" s="14" t="s">
        <v>31</v>
      </c>
      <c r="N69" s="14" t="s">
        <v>32</v>
      </c>
      <c r="O69" s="14" t="s">
        <v>33</v>
      </c>
      <c r="P69" s="14" t="s">
        <v>34</v>
      </c>
      <c r="Q69" s="14" t="s">
        <v>35</v>
      </c>
    </row>
    <row r="70" spans="1:17" x14ac:dyDescent="0.2">
      <c r="A70" s="11" t="s">
        <v>50</v>
      </c>
      <c r="B70" t="s">
        <v>49</v>
      </c>
      <c r="I70" s="12" t="s">
        <v>23</v>
      </c>
      <c r="J70" s="12">
        <v>-0.52866286180187672</v>
      </c>
      <c r="K70" s="12">
        <v>2.3806643013942863</v>
      </c>
      <c r="L70" s="12">
        <v>-0.22206527039207255</v>
      </c>
      <c r="M70" s="12">
        <v>0.82576789250672245</v>
      </c>
      <c r="N70" s="12">
        <v>-5.3906279922390556</v>
      </c>
      <c r="O70" s="12">
        <v>4.3333022686353022</v>
      </c>
      <c r="P70" s="12">
        <v>-5.3906279922390556</v>
      </c>
      <c r="Q70" s="12">
        <v>4.3333022686353022</v>
      </c>
    </row>
    <row r="71" spans="1:17" ht="16" thickBot="1" x14ac:dyDescent="0.25">
      <c r="B71" t="s">
        <v>47</v>
      </c>
      <c r="I71" s="13" t="s">
        <v>55</v>
      </c>
      <c r="J71" s="13">
        <v>1.3908955021062646</v>
      </c>
      <c r="K71" s="13">
        <v>0.1253368880313637</v>
      </c>
      <c r="L71" s="13">
        <v>11.097255755689527</v>
      </c>
      <c r="M71" s="13">
        <v>3.8366817369604132E-12</v>
      </c>
      <c r="N71" s="13">
        <v>1.1349234279212981</v>
      </c>
      <c r="O71" s="13">
        <v>1.646867576291231</v>
      </c>
      <c r="P71" s="13">
        <v>1.1349234279212981</v>
      </c>
      <c r="Q71" s="13">
        <v>1.646867576291231</v>
      </c>
    </row>
    <row r="72" spans="1:17" x14ac:dyDescent="0.2">
      <c r="B72" t="s">
        <v>48</v>
      </c>
    </row>
    <row r="73" spans="1:17" x14ac:dyDescent="0.2">
      <c r="A73" s="11" t="s">
        <v>51</v>
      </c>
      <c r="B73" t="s">
        <v>52</v>
      </c>
    </row>
    <row r="74" spans="1:17" x14ac:dyDescent="0.2">
      <c r="B74" t="s">
        <v>53</v>
      </c>
    </row>
    <row r="75" spans="1:17" x14ac:dyDescent="0.2">
      <c r="H75" t="s">
        <v>56</v>
      </c>
      <c r="I75">
        <f>J71*(16.5)-J70</f>
        <v>23.47843864655524</v>
      </c>
    </row>
    <row r="76" spans="1:17" x14ac:dyDescent="0.2">
      <c r="I76">
        <v>24</v>
      </c>
    </row>
    <row r="77" spans="1:17" x14ac:dyDescent="0.2">
      <c r="I77">
        <f>I75-I76</f>
        <v>-0.52156135344475985</v>
      </c>
    </row>
  </sheetData>
  <printOptions gridLines="1"/>
  <pageMargins left="0.25" right="0.25" top="0.75" bottom="0.75" header="0.3" footer="0.3"/>
  <pageSetup scale="70"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1</xdr:col>
                <xdr:colOff>444500</xdr:colOff>
                <xdr:row>45</xdr:row>
                <xdr:rowOff>101600</xdr:rowOff>
              </from>
              <to>
                <xdr:col>5</xdr:col>
                <xdr:colOff>711200</xdr:colOff>
                <xdr:row>49</xdr:row>
                <xdr:rowOff>152400</xdr:rowOff>
              </to>
            </anchor>
          </objectPr>
        </oleObject>
      </mc:Choice>
      <mc:Fallback>
        <oleObject progId="Equation.3" shapeId="1025" r:id="rId3"/>
      </mc:Fallback>
    </mc:AlternateContent>
    <mc:AlternateContent xmlns:mc="http://schemas.openxmlformats.org/markup-compatibility/2006">
      <mc:Choice Requires="x14">
        <oleObject progId="Equation.3" shapeId="1026" r:id="rId5">
          <objectPr defaultSize="0" autoPict="0" r:id="rId6">
            <anchor moveWithCells="1" sizeWithCells="1">
              <from>
                <xdr:col>1</xdr:col>
                <xdr:colOff>546100</xdr:colOff>
                <xdr:row>51</xdr:row>
                <xdr:rowOff>0</xdr:rowOff>
              </from>
              <to>
                <xdr:col>4</xdr:col>
                <xdr:colOff>25400</xdr:colOff>
                <xdr:row>53</xdr:row>
                <xdr:rowOff>101600</xdr:rowOff>
              </to>
            </anchor>
          </objectPr>
        </oleObject>
      </mc:Choice>
      <mc:Fallback>
        <oleObject progId="Equation.3" shapeId="1026" r:id="rId5"/>
      </mc:Fallback>
    </mc:AlternateContent>
    <mc:AlternateContent xmlns:mc="http://schemas.openxmlformats.org/markup-compatibility/2006">
      <mc:Choice Requires="x14">
        <oleObject progId="Equation.3" shapeId="1028" r:id="rId7">
          <objectPr defaultSize="0" autoPict="0" r:id="rId8">
            <anchor moveWithCells="1" sizeWithCells="1">
              <from>
                <xdr:col>1</xdr:col>
                <xdr:colOff>546100</xdr:colOff>
                <xdr:row>54</xdr:row>
                <xdr:rowOff>76200</xdr:rowOff>
              </from>
              <to>
                <xdr:col>4</xdr:col>
                <xdr:colOff>355600</xdr:colOff>
                <xdr:row>57</xdr:row>
                <xdr:rowOff>25400</xdr:rowOff>
              </to>
            </anchor>
          </objectPr>
        </oleObject>
      </mc:Choice>
      <mc:Fallback>
        <oleObject progId="Equation.3" shapeId="1028" r:id="rId7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4"/>
  <sheetViews>
    <sheetView topLeftCell="A31" workbookViewId="0"/>
  </sheetViews>
  <sheetFormatPr baseColWidth="10" defaultColWidth="8.83203125" defaultRowHeight="15" x14ac:dyDescent="0.2"/>
  <cols>
    <col min="2" max="2" width="13.83203125" customWidth="1"/>
    <col min="3" max="3" width="15.6640625" customWidth="1"/>
    <col min="4" max="4" width="11.1640625" customWidth="1"/>
    <col min="5" max="5" width="12.5" customWidth="1"/>
    <col min="6" max="6" width="11.5" customWidth="1"/>
    <col min="7" max="9" width="4.33203125" customWidth="1"/>
    <col min="10" max="10" width="11.5" customWidth="1"/>
    <col min="11" max="11" width="12.6640625" bestFit="1" customWidth="1"/>
    <col min="12" max="13" width="4.33203125" customWidth="1"/>
    <col min="14" max="14" width="12" bestFit="1" customWidth="1"/>
  </cols>
  <sheetData>
    <row r="1" spans="1:16" x14ac:dyDescent="0.2">
      <c r="A1" s="1" t="s">
        <v>0</v>
      </c>
    </row>
    <row r="2" spans="1:16" ht="19" x14ac:dyDescent="0.25">
      <c r="A2" s="2" t="s">
        <v>3</v>
      </c>
    </row>
    <row r="4" spans="1:16" x14ac:dyDescent="0.2">
      <c r="A4" t="s">
        <v>1</v>
      </c>
    </row>
    <row r="5" spans="1:16" x14ac:dyDescent="0.2">
      <c r="B5" t="s">
        <v>4</v>
      </c>
      <c r="G5" s="9"/>
      <c r="J5" s="23" t="s">
        <v>36</v>
      </c>
      <c r="K5" s="23"/>
      <c r="L5" s="23"/>
    </row>
    <row r="6" spans="1:16" ht="7.5" customHeight="1" x14ac:dyDescent="0.2">
      <c r="G6" s="9"/>
    </row>
    <row r="7" spans="1:16" x14ac:dyDescent="0.2">
      <c r="A7" s="21" t="s">
        <v>43</v>
      </c>
      <c r="B7" s="4"/>
      <c r="C7" s="22"/>
      <c r="D7" s="23"/>
      <c r="G7" s="9"/>
    </row>
    <row r="8" spans="1:16" x14ac:dyDescent="0.2">
      <c r="A8" s="21"/>
      <c r="B8" s="16"/>
      <c r="G8" s="9"/>
    </row>
    <row r="9" spans="1:16" x14ac:dyDescent="0.2">
      <c r="B9" s="4" t="s">
        <v>37</v>
      </c>
      <c r="C9" s="5" t="s">
        <v>38</v>
      </c>
      <c r="G9" s="9"/>
    </row>
    <row r="10" spans="1:16" ht="17" x14ac:dyDescent="0.2">
      <c r="B10" s="17" t="s">
        <v>5</v>
      </c>
      <c r="C10" s="18" t="s">
        <v>6</v>
      </c>
      <c r="D10" s="24" t="s">
        <v>7</v>
      </c>
      <c r="E10" s="25" t="s">
        <v>11</v>
      </c>
      <c r="G10" s="9"/>
    </row>
    <row r="11" spans="1:16" x14ac:dyDescent="0.2">
      <c r="A11">
        <v>1</v>
      </c>
      <c r="B11" s="3">
        <v>20.5</v>
      </c>
      <c r="C11" s="6">
        <v>28</v>
      </c>
      <c r="D11">
        <f>B11*C11</f>
        <v>574</v>
      </c>
      <c r="E11">
        <f>B11^2</f>
        <v>420.25</v>
      </c>
      <c r="G11" s="9"/>
    </row>
    <row r="12" spans="1:16" x14ac:dyDescent="0.2">
      <c r="A12">
        <v>2</v>
      </c>
      <c r="B12" s="3">
        <v>17.5</v>
      </c>
      <c r="C12" s="6">
        <v>23</v>
      </c>
      <c r="D12">
        <f t="shared" ref="D12:D42" si="0">B12*C12</f>
        <v>402.5</v>
      </c>
      <c r="E12">
        <f t="shared" ref="E12:E42" si="1">B12^2</f>
        <v>306.25</v>
      </c>
      <c r="G12" s="9"/>
    </row>
    <row r="13" spans="1:16" x14ac:dyDescent="0.2">
      <c r="A13">
        <v>3</v>
      </c>
      <c r="B13" s="3">
        <v>18.399999999999999</v>
      </c>
      <c r="C13" s="6">
        <v>25.1</v>
      </c>
      <c r="D13">
        <f t="shared" si="0"/>
        <v>461.84</v>
      </c>
      <c r="E13">
        <f t="shared" si="1"/>
        <v>338.55999999999995</v>
      </c>
      <c r="G13" s="9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>
        <v>4</v>
      </c>
      <c r="B14" s="3">
        <v>17.5</v>
      </c>
      <c r="C14" s="6">
        <v>23</v>
      </c>
      <c r="D14">
        <f t="shared" si="0"/>
        <v>402.5</v>
      </c>
      <c r="E14">
        <f t="shared" si="1"/>
        <v>306.25</v>
      </c>
      <c r="G14" s="9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">
      <c r="A15">
        <v>5</v>
      </c>
      <c r="B15" s="3">
        <v>19</v>
      </c>
      <c r="C15" s="6">
        <v>26</v>
      </c>
      <c r="D15">
        <f t="shared" si="0"/>
        <v>494</v>
      </c>
      <c r="E15">
        <f t="shared" si="1"/>
        <v>361</v>
      </c>
      <c r="G15" s="9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>
        <v>6</v>
      </c>
      <c r="B16" s="3">
        <v>17</v>
      </c>
      <c r="C16" s="6">
        <v>22.7</v>
      </c>
      <c r="D16">
        <f t="shared" si="0"/>
        <v>385.9</v>
      </c>
      <c r="E16">
        <f t="shared" si="1"/>
        <v>289</v>
      </c>
      <c r="G16" s="9"/>
      <c r="H16" s="7"/>
      <c r="I16" s="7"/>
      <c r="J16" s="7"/>
      <c r="K16" s="7"/>
      <c r="L16" s="7"/>
      <c r="M16" s="7"/>
      <c r="N16" s="7"/>
      <c r="O16" s="7"/>
      <c r="P16" s="7"/>
    </row>
    <row r="17" spans="1:18" x14ac:dyDescent="0.2">
      <c r="A17">
        <v>7</v>
      </c>
      <c r="B17" s="3">
        <v>20</v>
      </c>
      <c r="C17" s="6">
        <v>26</v>
      </c>
      <c r="D17">
        <f t="shared" si="0"/>
        <v>520</v>
      </c>
      <c r="E17">
        <f t="shared" si="1"/>
        <v>400</v>
      </c>
      <c r="F17" s="11" t="s">
        <v>10</v>
      </c>
      <c r="G17" s="9"/>
      <c r="H17" s="7"/>
      <c r="I17" s="7"/>
      <c r="J17" s="7"/>
      <c r="K17" s="7"/>
      <c r="L17" s="7"/>
      <c r="M17" s="7"/>
      <c r="N17" s="7"/>
      <c r="O17" s="7"/>
      <c r="P17" s="7"/>
    </row>
    <row r="18" spans="1:18" x14ac:dyDescent="0.2">
      <c r="A18">
        <v>8</v>
      </c>
      <c r="B18" s="3">
        <v>18</v>
      </c>
      <c r="C18" s="6">
        <v>25</v>
      </c>
      <c r="D18">
        <f t="shared" si="0"/>
        <v>450</v>
      </c>
      <c r="E18">
        <f t="shared" si="1"/>
        <v>324</v>
      </c>
      <c r="G18" s="9"/>
      <c r="H18" s="7"/>
      <c r="I18" s="7"/>
      <c r="J18" s="7"/>
      <c r="K18" s="7"/>
      <c r="L18" s="7"/>
      <c r="M18" s="7"/>
      <c r="N18" s="7"/>
      <c r="O18" s="7"/>
      <c r="P18" s="7"/>
    </row>
    <row r="19" spans="1:18" x14ac:dyDescent="0.2">
      <c r="A19">
        <v>9</v>
      </c>
      <c r="B19" s="3">
        <v>18.5</v>
      </c>
      <c r="C19" s="6">
        <v>24.5</v>
      </c>
      <c r="D19">
        <f t="shared" si="0"/>
        <v>453.25</v>
      </c>
      <c r="E19">
        <f t="shared" si="1"/>
        <v>342.25</v>
      </c>
      <c r="G19" s="9"/>
      <c r="H19" s="7"/>
      <c r="I19" s="7"/>
      <c r="J19" s="7"/>
      <c r="K19" s="7"/>
      <c r="L19" s="7"/>
      <c r="M19" s="7"/>
      <c r="N19" s="7"/>
      <c r="O19" s="7"/>
      <c r="P19" s="7"/>
    </row>
    <row r="20" spans="1:18" x14ac:dyDescent="0.2">
      <c r="A20">
        <v>10</v>
      </c>
      <c r="B20" s="3">
        <v>17</v>
      </c>
      <c r="C20" s="6">
        <v>23</v>
      </c>
      <c r="D20">
        <f t="shared" si="0"/>
        <v>391</v>
      </c>
      <c r="E20">
        <f t="shared" si="1"/>
        <v>289</v>
      </c>
      <c r="G20" s="9"/>
      <c r="H20" s="7"/>
      <c r="I20" s="7"/>
      <c r="J20" s="7"/>
      <c r="K20" s="7"/>
      <c r="L20" s="7"/>
      <c r="M20" s="7"/>
      <c r="N20" s="7"/>
      <c r="O20" s="7"/>
      <c r="P20" s="7"/>
    </row>
    <row r="21" spans="1:18" x14ac:dyDescent="0.2">
      <c r="A21">
        <v>11</v>
      </c>
      <c r="B21" s="3">
        <v>19</v>
      </c>
      <c r="C21" s="6">
        <v>26</v>
      </c>
      <c r="D21">
        <f t="shared" si="0"/>
        <v>494</v>
      </c>
      <c r="E21">
        <f t="shared" si="1"/>
        <v>361</v>
      </c>
      <c r="G21" s="9"/>
      <c r="H21" s="7"/>
      <c r="I21" s="7"/>
      <c r="J21" s="7"/>
      <c r="K21" s="7"/>
      <c r="L21" s="7"/>
      <c r="M21" s="7"/>
      <c r="N21" s="7"/>
      <c r="O21" s="7"/>
      <c r="P21" s="7"/>
    </row>
    <row r="22" spans="1:18" x14ac:dyDescent="0.2">
      <c r="A22">
        <v>12</v>
      </c>
      <c r="B22" s="3">
        <v>20</v>
      </c>
      <c r="C22" s="6">
        <v>26</v>
      </c>
      <c r="D22">
        <f t="shared" si="0"/>
        <v>520</v>
      </c>
      <c r="E22">
        <f t="shared" si="1"/>
        <v>400</v>
      </c>
      <c r="G22" s="9"/>
      <c r="H22" s="7"/>
      <c r="I22" s="7"/>
      <c r="J22" s="7"/>
      <c r="K22" s="7"/>
      <c r="L22" s="7"/>
      <c r="M22" s="7"/>
      <c r="N22" s="7"/>
      <c r="O22" s="7"/>
      <c r="P22" s="7"/>
    </row>
    <row r="23" spans="1:18" x14ac:dyDescent="0.2">
      <c r="A23">
        <v>13</v>
      </c>
      <c r="B23" s="3">
        <v>20</v>
      </c>
      <c r="C23" s="6">
        <v>26</v>
      </c>
      <c r="D23">
        <f t="shared" si="0"/>
        <v>520</v>
      </c>
      <c r="E23">
        <f t="shared" si="1"/>
        <v>400</v>
      </c>
      <c r="G23" s="9"/>
      <c r="H23" s="7"/>
      <c r="I23" s="7"/>
      <c r="J23" s="7"/>
      <c r="K23" s="7"/>
      <c r="L23" s="7"/>
      <c r="M23" s="7"/>
      <c r="N23" s="7"/>
      <c r="O23" s="7"/>
      <c r="P23" s="7"/>
    </row>
    <row r="24" spans="1:18" x14ac:dyDescent="0.2">
      <c r="A24">
        <v>14</v>
      </c>
      <c r="B24" s="3">
        <v>19</v>
      </c>
      <c r="C24" s="6">
        <v>26.5</v>
      </c>
      <c r="D24">
        <f t="shared" si="0"/>
        <v>503.5</v>
      </c>
      <c r="E24">
        <f t="shared" si="1"/>
        <v>361</v>
      </c>
      <c r="G24" s="9"/>
      <c r="H24" s="7"/>
      <c r="I24" s="7"/>
      <c r="J24" s="7"/>
      <c r="K24" s="7"/>
      <c r="L24" s="7"/>
      <c r="M24" s="7"/>
      <c r="N24" s="7"/>
      <c r="O24" s="7"/>
      <c r="P24" s="7"/>
    </row>
    <row r="25" spans="1:18" x14ac:dyDescent="0.2">
      <c r="A25">
        <v>15</v>
      </c>
      <c r="B25" s="3">
        <v>19</v>
      </c>
      <c r="C25" s="6">
        <v>25.8</v>
      </c>
      <c r="D25">
        <f t="shared" si="0"/>
        <v>490.2</v>
      </c>
      <c r="E25">
        <f t="shared" si="1"/>
        <v>361</v>
      </c>
      <c r="G25" s="9"/>
      <c r="H25" s="7"/>
      <c r="I25" s="7"/>
      <c r="J25" s="7"/>
      <c r="K25" s="7"/>
      <c r="L25" s="7"/>
      <c r="M25" s="7"/>
      <c r="N25" s="7"/>
      <c r="O25" s="7"/>
      <c r="P25" s="7"/>
    </row>
    <row r="26" spans="1:18" x14ac:dyDescent="0.2">
      <c r="A26">
        <v>16</v>
      </c>
      <c r="B26" s="3">
        <v>18</v>
      </c>
      <c r="C26" s="6">
        <v>26</v>
      </c>
      <c r="D26">
        <f t="shared" si="0"/>
        <v>468</v>
      </c>
      <c r="E26">
        <f t="shared" si="1"/>
        <v>324</v>
      </c>
      <c r="G26" s="9"/>
      <c r="H26" s="7"/>
      <c r="I26" s="7"/>
      <c r="J26" s="7"/>
      <c r="K26" s="7"/>
      <c r="L26" s="7"/>
      <c r="M26" s="7"/>
      <c r="N26" s="7"/>
      <c r="O26" s="7"/>
      <c r="P26" s="7"/>
    </row>
    <row r="27" spans="1:18" ht="16" thickBot="1" x14ac:dyDescent="0.25">
      <c r="A27">
        <v>17</v>
      </c>
      <c r="B27" s="3">
        <v>19.5</v>
      </c>
      <c r="C27" s="6">
        <v>26.5</v>
      </c>
      <c r="D27">
        <f t="shared" si="0"/>
        <v>516.75</v>
      </c>
      <c r="E27">
        <f t="shared" si="1"/>
        <v>380.25</v>
      </c>
      <c r="G27" s="1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ht="16" thickTop="1" x14ac:dyDescent="0.2">
      <c r="A28">
        <v>18</v>
      </c>
      <c r="B28" s="3">
        <v>17.600000000000001</v>
      </c>
      <c r="C28" s="6">
        <v>24.9</v>
      </c>
      <c r="D28">
        <f t="shared" si="0"/>
        <v>438.24</v>
      </c>
      <c r="E28">
        <f t="shared" si="1"/>
        <v>309.76000000000005</v>
      </c>
      <c r="O28" t="s">
        <v>9</v>
      </c>
    </row>
    <row r="29" spans="1:18" x14ac:dyDescent="0.2">
      <c r="A29">
        <v>19</v>
      </c>
      <c r="B29" s="3">
        <v>20.5</v>
      </c>
      <c r="C29" s="6">
        <v>27.5</v>
      </c>
      <c r="D29">
        <f t="shared" si="0"/>
        <v>563.75</v>
      </c>
      <c r="E29">
        <f t="shared" si="1"/>
        <v>420.25</v>
      </c>
    </row>
    <row r="30" spans="1:18" x14ac:dyDescent="0.2">
      <c r="A30">
        <v>20</v>
      </c>
      <c r="B30" s="3">
        <v>20</v>
      </c>
      <c r="C30" s="6">
        <v>26.5</v>
      </c>
      <c r="D30">
        <f t="shared" si="0"/>
        <v>530</v>
      </c>
      <c r="E30">
        <f t="shared" si="1"/>
        <v>400</v>
      </c>
    </row>
    <row r="31" spans="1:18" x14ac:dyDescent="0.2">
      <c r="A31">
        <v>21</v>
      </c>
      <c r="B31" s="3">
        <v>20.5</v>
      </c>
      <c r="C31" s="6">
        <v>28</v>
      </c>
      <c r="D31">
        <f t="shared" si="0"/>
        <v>574</v>
      </c>
      <c r="E31">
        <f t="shared" si="1"/>
        <v>420.25</v>
      </c>
      <c r="J31" t="s">
        <v>12</v>
      </c>
    </row>
    <row r="32" spans="1:18" ht="16" thickBot="1" x14ac:dyDescent="0.25">
      <c r="A32">
        <v>22</v>
      </c>
      <c r="B32" s="3">
        <v>16.25</v>
      </c>
      <c r="C32" s="6">
        <v>21.5</v>
      </c>
      <c r="D32">
        <f t="shared" si="0"/>
        <v>349.375</v>
      </c>
      <c r="E32">
        <f t="shared" si="1"/>
        <v>264.0625</v>
      </c>
    </row>
    <row r="33" spans="1:18" x14ac:dyDescent="0.2">
      <c r="A33">
        <v>23</v>
      </c>
      <c r="B33" s="3">
        <v>18.25</v>
      </c>
      <c r="C33" s="6">
        <v>25.5</v>
      </c>
      <c r="D33">
        <f t="shared" si="0"/>
        <v>465.375</v>
      </c>
      <c r="E33">
        <f t="shared" si="1"/>
        <v>333.0625</v>
      </c>
      <c r="J33" s="15" t="s">
        <v>13</v>
      </c>
      <c r="K33" s="15"/>
    </row>
    <row r="34" spans="1:18" x14ac:dyDescent="0.2">
      <c r="A34">
        <v>24</v>
      </c>
      <c r="B34" s="3">
        <v>19</v>
      </c>
      <c r="C34" s="6">
        <v>26.5</v>
      </c>
      <c r="D34">
        <f t="shared" si="0"/>
        <v>503.5</v>
      </c>
      <c r="E34">
        <f t="shared" si="1"/>
        <v>361</v>
      </c>
      <c r="J34" s="12" t="s">
        <v>14</v>
      </c>
      <c r="K34" s="12">
        <v>0.89672317030380821</v>
      </c>
    </row>
    <row r="35" spans="1:18" x14ac:dyDescent="0.2">
      <c r="A35">
        <v>25</v>
      </c>
      <c r="B35" s="3">
        <v>20</v>
      </c>
      <c r="C35" s="6">
        <v>28</v>
      </c>
      <c r="D35">
        <f t="shared" si="0"/>
        <v>560</v>
      </c>
      <c r="E35">
        <f t="shared" si="1"/>
        <v>400</v>
      </c>
      <c r="J35" s="12" t="s">
        <v>15</v>
      </c>
      <c r="K35" s="12">
        <v>0.80411244415971261</v>
      </c>
    </row>
    <row r="36" spans="1:18" x14ac:dyDescent="0.2">
      <c r="A36">
        <v>26</v>
      </c>
      <c r="B36" s="3">
        <v>21</v>
      </c>
      <c r="C36" s="6">
        <v>29.6</v>
      </c>
      <c r="D36">
        <f t="shared" si="0"/>
        <v>621.6</v>
      </c>
      <c r="E36">
        <f t="shared" si="1"/>
        <v>441</v>
      </c>
      <c r="J36" s="12" t="s">
        <v>16</v>
      </c>
      <c r="K36" s="12">
        <v>0.79758285896503633</v>
      </c>
    </row>
    <row r="37" spans="1:18" x14ac:dyDescent="0.2">
      <c r="A37">
        <v>27</v>
      </c>
      <c r="B37" s="3">
        <v>20</v>
      </c>
      <c r="C37" s="6">
        <v>27.5</v>
      </c>
      <c r="D37">
        <f t="shared" si="0"/>
        <v>550</v>
      </c>
      <c r="E37">
        <f t="shared" si="1"/>
        <v>400</v>
      </c>
      <c r="J37" s="12" t="s">
        <v>17</v>
      </c>
      <c r="K37" s="12">
        <v>0.85001838198764856</v>
      </c>
    </row>
    <row r="38" spans="1:18" ht="16" thickBot="1" x14ac:dyDescent="0.25">
      <c r="A38">
        <v>28</v>
      </c>
      <c r="B38" s="3">
        <v>19.600000000000001</v>
      </c>
      <c r="C38" s="6">
        <v>25.7</v>
      </c>
      <c r="D38">
        <f t="shared" si="0"/>
        <v>503.72</v>
      </c>
      <c r="E38">
        <f t="shared" si="1"/>
        <v>384.16000000000008</v>
      </c>
      <c r="J38" s="13" t="s">
        <v>18</v>
      </c>
      <c r="K38" s="13">
        <v>32</v>
      </c>
    </row>
    <row r="39" spans="1:18" x14ac:dyDescent="0.2">
      <c r="A39">
        <v>29</v>
      </c>
      <c r="B39" s="3">
        <v>18</v>
      </c>
      <c r="C39" s="6">
        <v>23.5</v>
      </c>
      <c r="D39">
        <f t="shared" si="0"/>
        <v>423</v>
      </c>
      <c r="E39">
        <f t="shared" si="1"/>
        <v>324</v>
      </c>
    </row>
    <row r="40" spans="1:18" ht="16" thickBot="1" x14ac:dyDescent="0.25">
      <c r="A40">
        <v>30</v>
      </c>
      <c r="B40" s="3">
        <v>20.5</v>
      </c>
      <c r="C40" s="6">
        <v>29</v>
      </c>
      <c r="D40">
        <f t="shared" si="0"/>
        <v>594.5</v>
      </c>
      <c r="E40">
        <f t="shared" si="1"/>
        <v>420.25</v>
      </c>
      <c r="J40" t="s">
        <v>19</v>
      </c>
    </row>
    <row r="41" spans="1:18" x14ac:dyDescent="0.2">
      <c r="A41">
        <v>31</v>
      </c>
      <c r="B41" s="3">
        <v>19</v>
      </c>
      <c r="C41" s="6">
        <v>27</v>
      </c>
      <c r="D41">
        <f t="shared" si="0"/>
        <v>513</v>
      </c>
      <c r="E41">
        <f t="shared" si="1"/>
        <v>361</v>
      </c>
      <c r="J41" s="14"/>
      <c r="K41" s="14" t="s">
        <v>24</v>
      </c>
      <c r="L41" s="14" t="s">
        <v>25</v>
      </c>
      <c r="M41" s="14" t="s">
        <v>26</v>
      </c>
      <c r="N41" s="14" t="s">
        <v>27</v>
      </c>
      <c r="O41" s="14" t="s">
        <v>28</v>
      </c>
    </row>
    <row r="42" spans="1:18" x14ac:dyDescent="0.2">
      <c r="A42" s="7">
        <v>32</v>
      </c>
      <c r="B42" s="3">
        <v>18.5</v>
      </c>
      <c r="C42" s="6">
        <v>27</v>
      </c>
      <c r="D42">
        <f t="shared" si="0"/>
        <v>499.5</v>
      </c>
      <c r="E42">
        <f t="shared" si="1"/>
        <v>342.25</v>
      </c>
      <c r="J42" s="12" t="s">
        <v>20</v>
      </c>
      <c r="K42" s="12">
        <v>1</v>
      </c>
      <c r="L42" s="12">
        <v>88.979062508493016</v>
      </c>
      <c r="M42" s="12">
        <v>88.979062508493016</v>
      </c>
      <c r="N42" s="12">
        <v>123.14908530718432</v>
      </c>
      <c r="O42" s="12">
        <v>3.836681736960427E-12</v>
      </c>
    </row>
    <row r="43" spans="1:18" ht="16" thickBot="1" x14ac:dyDescent="0.25">
      <c r="A43" s="19" t="s">
        <v>2</v>
      </c>
      <c r="B43" s="30">
        <f>SUM(B11:B42)</f>
        <v>606.6</v>
      </c>
      <c r="C43" s="31">
        <f>SUM(C11:C42)</f>
        <v>826.80000000000007</v>
      </c>
      <c r="D43" s="32">
        <f>SUM(D11:D42)</f>
        <v>15737</v>
      </c>
      <c r="E43" s="36">
        <f>SUM(E11:E42)</f>
        <v>11544.855</v>
      </c>
      <c r="J43" s="12" t="s">
        <v>21</v>
      </c>
      <c r="K43" s="12">
        <v>30</v>
      </c>
      <c r="L43" s="12">
        <v>21.675937491507</v>
      </c>
      <c r="M43" s="12">
        <v>0.72253124971689997</v>
      </c>
      <c r="N43" s="12"/>
      <c r="O43" s="12"/>
    </row>
    <row r="44" spans="1:18" ht="17" thickTop="1" thickBot="1" x14ac:dyDescent="0.25">
      <c r="A44" s="20" t="s">
        <v>8</v>
      </c>
      <c r="B44" s="35">
        <f>AVERAGE(B11:B42)</f>
        <v>18.956250000000001</v>
      </c>
      <c r="C44" s="33">
        <f>AVERAGE(C11:C42)</f>
        <v>25.837500000000002</v>
      </c>
      <c r="D44" s="34"/>
      <c r="E44" s="34"/>
      <c r="J44" s="13" t="s">
        <v>22</v>
      </c>
      <c r="K44" s="13">
        <v>31</v>
      </c>
      <c r="L44" s="13">
        <v>110.65500000000002</v>
      </c>
      <c r="M44" s="13"/>
      <c r="N44" s="13"/>
      <c r="O44" s="13"/>
    </row>
    <row r="45" spans="1:18" ht="17" thickTop="1" thickBot="1" x14ac:dyDescent="0.25"/>
    <row r="46" spans="1:18" x14ac:dyDescent="0.2">
      <c r="J46" s="14"/>
      <c r="K46" s="14" t="s">
        <v>29</v>
      </c>
      <c r="L46" s="14" t="s">
        <v>17</v>
      </c>
      <c r="M46" s="14" t="s">
        <v>30</v>
      </c>
      <c r="N46" s="14" t="s">
        <v>31</v>
      </c>
      <c r="O46" s="14" t="s">
        <v>32</v>
      </c>
      <c r="P46" s="14" t="s">
        <v>33</v>
      </c>
      <c r="Q46" s="14" t="s">
        <v>34</v>
      </c>
      <c r="R46" s="14" t="s">
        <v>35</v>
      </c>
    </row>
    <row r="47" spans="1:18" x14ac:dyDescent="0.2">
      <c r="J47" s="12" t="s">
        <v>23</v>
      </c>
      <c r="K47" s="12">
        <v>-0.52866286180187672</v>
      </c>
      <c r="L47" s="12">
        <v>2.3806643013942863</v>
      </c>
      <c r="M47" s="12">
        <v>-0.22206527039207255</v>
      </c>
      <c r="N47" s="12">
        <v>0.82576789250672245</v>
      </c>
      <c r="O47" s="12">
        <v>-5.3906279922390556</v>
      </c>
      <c r="P47" s="12">
        <v>4.3333022686353022</v>
      </c>
      <c r="Q47" s="12">
        <v>-5.3906279922390556</v>
      </c>
      <c r="R47" s="12">
        <v>4.3333022686353022</v>
      </c>
    </row>
    <row r="48" spans="1:18" ht="16" thickBot="1" x14ac:dyDescent="0.25">
      <c r="J48" s="13" t="s">
        <v>5</v>
      </c>
      <c r="K48" s="13">
        <v>1.3908955021062646</v>
      </c>
      <c r="L48" s="13">
        <v>0.1253368880313637</v>
      </c>
      <c r="M48" s="13">
        <v>11.097255755689527</v>
      </c>
      <c r="N48" s="13">
        <v>3.8366817369604132E-12</v>
      </c>
      <c r="O48" s="13">
        <v>1.1349234279212981</v>
      </c>
      <c r="P48" s="13">
        <v>1.646867576291231</v>
      </c>
      <c r="Q48" s="13">
        <v>1.1349234279212981</v>
      </c>
      <c r="R48" s="13">
        <v>1.646867576291231</v>
      </c>
    </row>
    <row r="51" spans="2:6" ht="16" thickBot="1" x14ac:dyDescent="0.25">
      <c r="B51" s="11" t="s">
        <v>39</v>
      </c>
      <c r="C51" s="28" t="s">
        <v>42</v>
      </c>
    </row>
    <row r="52" spans="2:6" ht="16" thickBot="1" x14ac:dyDescent="0.25">
      <c r="C52" s="40">
        <f>(D43-((B43*C43)/A42))/(E43-(A42*(B44^2)))</f>
        <v>1.3908955021062877</v>
      </c>
      <c r="F52" s="34"/>
    </row>
    <row r="53" spans="2:6" x14ac:dyDescent="0.2">
      <c r="E53" s="34"/>
      <c r="F53" s="37"/>
    </row>
    <row r="57" spans="2:6" ht="16" thickBot="1" x14ac:dyDescent="0.25">
      <c r="B57" s="11" t="s">
        <v>40</v>
      </c>
      <c r="C57" s="28" t="s">
        <v>44</v>
      </c>
    </row>
    <row r="58" spans="2:6" ht="16" thickBot="1" x14ac:dyDescent="0.25">
      <c r="C58" s="38">
        <f>C44-(C52*B44)</f>
        <v>-0.5286628618023137</v>
      </c>
    </row>
    <row r="63" spans="2:6" ht="16" thickBot="1" x14ac:dyDescent="0.25"/>
    <row r="64" spans="2:6" ht="16" thickBot="1" x14ac:dyDescent="0.25">
      <c r="B64" s="29" t="s">
        <v>41</v>
      </c>
      <c r="C64" s="39" t="s">
        <v>45</v>
      </c>
    </row>
  </sheetData>
  <printOptions gridLines="1"/>
  <pageMargins left="0.25" right="0.25" top="0.75" bottom="0.75" header="0.3" footer="0.3"/>
  <pageSetup scale="63"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Equation.3" shapeId="8193" r:id="rId3">
          <objectPr defaultSize="0" autoPict="0" r:id="rId4">
            <anchor moveWithCells="1" sizeWithCells="1">
              <from>
                <xdr:col>1</xdr:col>
                <xdr:colOff>444500</xdr:colOff>
                <xdr:row>45</xdr:row>
                <xdr:rowOff>101600</xdr:rowOff>
              </from>
              <to>
                <xdr:col>5</xdr:col>
                <xdr:colOff>711200</xdr:colOff>
                <xdr:row>49</xdr:row>
                <xdr:rowOff>152400</xdr:rowOff>
              </to>
            </anchor>
          </objectPr>
        </oleObject>
      </mc:Choice>
      <mc:Fallback>
        <oleObject progId="Equation.3" shapeId="8193" r:id="rId3"/>
      </mc:Fallback>
    </mc:AlternateContent>
    <mc:AlternateContent xmlns:mc="http://schemas.openxmlformats.org/markup-compatibility/2006">
      <mc:Choice Requires="x14">
        <oleObject progId="Equation.3" shapeId="8194" r:id="rId5">
          <objectPr defaultSize="0" autoPict="0" r:id="rId6">
            <anchor moveWithCells="1" sizeWithCells="1">
              <from>
                <xdr:col>1</xdr:col>
                <xdr:colOff>546100</xdr:colOff>
                <xdr:row>53</xdr:row>
                <xdr:rowOff>0</xdr:rowOff>
              </from>
              <to>
                <xdr:col>4</xdr:col>
                <xdr:colOff>25400</xdr:colOff>
                <xdr:row>55</xdr:row>
                <xdr:rowOff>101600</xdr:rowOff>
              </to>
            </anchor>
          </objectPr>
        </oleObject>
      </mc:Choice>
      <mc:Fallback>
        <oleObject progId="Equation.3" shapeId="8194" r:id="rId5"/>
      </mc:Fallback>
    </mc:AlternateContent>
    <mc:AlternateContent xmlns:mc="http://schemas.openxmlformats.org/markup-compatibility/2006">
      <mc:Choice Requires="x14">
        <oleObject progId="Equation.3" shapeId="8195" r:id="rId7">
          <objectPr defaultSize="0" autoPict="0" r:id="rId8">
            <anchor moveWithCells="1" sizeWithCells="1">
              <from>
                <xdr:col>1</xdr:col>
                <xdr:colOff>101600</xdr:colOff>
                <xdr:row>59</xdr:row>
                <xdr:rowOff>139700</xdr:rowOff>
              </from>
              <to>
                <xdr:col>3</xdr:col>
                <xdr:colOff>647700</xdr:colOff>
                <xdr:row>62</xdr:row>
                <xdr:rowOff>88900</xdr:rowOff>
              </to>
            </anchor>
          </objectPr>
        </oleObject>
      </mc:Choice>
      <mc:Fallback>
        <oleObject progId="Equation.3" shapeId="8195" r:id="rId7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student input</vt:lpstr>
      <vt:lpstr>solution</vt:lpstr>
      <vt:lpstr>solution!Print_Area</vt:lpstr>
      <vt:lpstr>'student input'!Print_Area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 Office User</cp:lastModifiedBy>
  <cp:lastPrinted>2014-11-14T18:19:02Z</cp:lastPrinted>
  <dcterms:created xsi:type="dcterms:W3CDTF">2011-05-13T20:29:11Z</dcterms:created>
  <dcterms:modified xsi:type="dcterms:W3CDTF">2020-11-09T04:00:02Z</dcterms:modified>
</cp:coreProperties>
</file>