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hodge/Documents/01-Education/Syracuse/2021/Winter/SCM 651/HM4/"/>
    </mc:Choice>
  </mc:AlternateContent>
  <xr:revisionPtr revIDLastSave="0" documentId="13_ncr:1_{69CC7ED1-8D7F-AA4C-A834-C5D9E4DADA6F}" xr6:coauthVersionLast="46" xr6:coauthVersionMax="46" xr10:uidLastSave="{00000000-0000-0000-0000-000000000000}"/>
  <bookViews>
    <workbookView xWindow="36500" yWindow="3800" windowWidth="28920" windowHeight="18540" activeTab="1" xr2:uid="{4CF2D937-A531-4149-8E67-86B6D86262B7}"/>
  </bookViews>
  <sheets>
    <sheet name="Logit Models" sheetId="3" r:id="rId1"/>
    <sheet name="Neural Network Model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4" l="1"/>
  <c r="G24" i="4"/>
  <c r="H24" i="4" s="1"/>
  <c r="G23" i="4"/>
  <c r="H23" i="4" s="1"/>
  <c r="H29" i="4" s="1"/>
  <c r="H8" i="4"/>
  <c r="G10" i="4"/>
  <c r="H10" i="4" s="1"/>
  <c r="G9" i="4"/>
  <c r="H9" i="4" s="1"/>
  <c r="M7" i="4"/>
  <c r="B11" i="3"/>
  <c r="G11" i="3" s="1"/>
  <c r="H11" i="3" s="1"/>
  <c r="G8" i="3"/>
  <c r="H8" i="3" s="1"/>
  <c r="G9" i="3"/>
  <c r="H9" i="3" s="1"/>
  <c r="G10" i="3"/>
  <c r="H10" i="3" s="1"/>
  <c r="G7" i="3"/>
  <c r="H7" i="3" s="1"/>
  <c r="H6" i="3"/>
  <c r="H15" i="4" l="1"/>
  <c r="H16" i="4"/>
  <c r="H17" i="4" s="1"/>
  <c r="H30" i="4"/>
  <c r="H31" i="4" s="1"/>
  <c r="H13" i="3"/>
  <c r="H14" i="3" s="1"/>
  <c r="H15" i="3" s="1"/>
  <c r="K6" i="3" s="1"/>
  <c r="L9" i="4" l="1"/>
  <c r="M9" i="4" s="1"/>
  <c r="L8" i="4"/>
  <c r="M8" i="4" s="1"/>
  <c r="M14" i="4" s="1"/>
  <c r="M15" i="4" s="1"/>
  <c r="M16" i="4" s="1"/>
  <c r="P7" i="4" s="1"/>
</calcChain>
</file>

<file path=xl/sharedStrings.xml><?xml version="1.0" encoding="utf-8"?>
<sst xmlns="http://schemas.openxmlformats.org/spreadsheetml/2006/main" count="76" uniqueCount="28">
  <si>
    <t>Variable</t>
  </si>
  <si>
    <t>Value</t>
  </si>
  <si>
    <t>Coeff*Value</t>
  </si>
  <si>
    <t>Sum</t>
  </si>
  <si>
    <t>Probability</t>
  </si>
  <si>
    <t>Intercept</t>
  </si>
  <si>
    <t>Income</t>
  </si>
  <si>
    <t>Family</t>
  </si>
  <si>
    <t>CCAvg</t>
  </si>
  <si>
    <t>Education</t>
  </si>
  <si>
    <t>Inputs</t>
  </si>
  <si>
    <t>Output</t>
  </si>
  <si>
    <t>Sensitivity Analysis</t>
  </si>
  <si>
    <t>Coefficient</t>
  </si>
  <si>
    <t>Family size</t>
  </si>
  <si>
    <t>Annual income in $</t>
  </si>
  <si>
    <t>Exp(sum)</t>
  </si>
  <si>
    <t>Interaction</t>
  </si>
  <si>
    <t>Income*CCAvg</t>
  </si>
  <si>
    <t>Avg spending on CC/month</t>
  </si>
  <si>
    <t>Education level</t>
  </si>
  <si>
    <t>Neural Network Prediction Model &amp; Sensitivity Analysis</t>
  </si>
  <si>
    <t>Logit Prediction Model &amp; Sensitivity Analysis</t>
  </si>
  <si>
    <t>Hidden Nodes</t>
  </si>
  <si>
    <t>Hidden 1</t>
  </si>
  <si>
    <t>Hidden 2</t>
  </si>
  <si>
    <t xml:space="preserve">Hidden Node </t>
  </si>
  <si>
    <t>Hidden Node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</si>
</sst>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0" xfId="0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9" fontId="0" fillId="4" borderId="5" xfId="1" applyFont="1" applyFill="1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9" fontId="0" fillId="0" borderId="0" xfId="0" applyNumberFormat="1" applyBorder="1"/>
    <xf numFmtId="0" fontId="2" fillId="0" borderId="0" xfId="0" applyFont="1" applyFill="1"/>
    <xf numFmtId="0" fontId="2" fillId="0" borderId="0" xfId="0" applyFont="1"/>
    <xf numFmtId="0" fontId="0" fillId="0" borderId="6" xfId="0" applyFill="1" applyBorder="1"/>
    <xf numFmtId="0" fontId="0" fillId="4" borderId="7" xfId="0" applyFill="1" applyBorder="1"/>
    <xf numFmtId="164" fontId="0" fillId="4" borderId="5" xfId="1" applyNumberFormat="1" applyFont="1" applyFill="1" applyBorder="1"/>
    <xf numFmtId="164" fontId="0" fillId="4" borderId="8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45E1-F96C-5A4F-8448-675EC78325F5}">
  <dimension ref="A1:Q20"/>
  <sheetViews>
    <sheetView topLeftCell="C1" workbookViewId="0">
      <selection activeCell="E25" sqref="E25"/>
    </sheetView>
  </sheetViews>
  <sheetFormatPr baseColWidth="10" defaultRowHeight="16" x14ac:dyDescent="0.2"/>
  <cols>
    <col min="1" max="1" width="14" customWidth="1"/>
    <col min="2" max="2" width="12.1640625" customWidth="1"/>
    <col min="3" max="3" width="23.1640625" customWidth="1"/>
    <col min="4" max="4" width="8" customWidth="1"/>
    <col min="5" max="5" width="13.6640625" customWidth="1"/>
    <col min="10" max="10" width="8.1640625" customWidth="1"/>
    <col min="11" max="11" width="7.1640625" customWidth="1"/>
  </cols>
  <sheetData>
    <row r="1" spans="1:17" x14ac:dyDescent="0.2">
      <c r="A1" s="27" t="s">
        <v>22</v>
      </c>
      <c r="B1" s="1"/>
      <c r="C1" s="1"/>
      <c r="D1" s="1"/>
    </row>
    <row r="2" spans="1:17" x14ac:dyDescent="0.2">
      <c r="A2" s="1"/>
      <c r="B2" s="1"/>
      <c r="C2" s="1"/>
      <c r="D2" s="1"/>
    </row>
    <row r="3" spans="1:17" ht="17" customHeight="1" x14ac:dyDescent="0.2">
      <c r="A3" s="11" t="s">
        <v>10</v>
      </c>
      <c r="B3" s="12"/>
      <c r="C3" s="13"/>
      <c r="D3" s="1"/>
      <c r="E3" s="14" t="s">
        <v>11</v>
      </c>
      <c r="F3" s="15"/>
      <c r="G3" s="15"/>
      <c r="H3" s="16"/>
      <c r="J3" s="18" t="s">
        <v>12</v>
      </c>
      <c r="K3" s="19"/>
      <c r="L3" s="19"/>
      <c r="M3" s="19"/>
      <c r="N3" s="19"/>
      <c r="O3" s="19"/>
      <c r="P3" s="19"/>
      <c r="Q3" s="20"/>
    </row>
    <row r="4" spans="1:17" x14ac:dyDescent="0.2">
      <c r="A4" s="2"/>
      <c r="B4" s="3"/>
      <c r="C4" s="4"/>
      <c r="D4" s="1"/>
      <c r="E4" s="8"/>
      <c r="F4" s="9"/>
      <c r="G4" s="9"/>
      <c r="H4" s="10"/>
      <c r="J4" s="8"/>
      <c r="K4" s="9"/>
      <c r="L4" s="9"/>
      <c r="M4" s="9"/>
      <c r="N4" s="9"/>
      <c r="O4" s="9"/>
      <c r="P4" s="9"/>
      <c r="Q4" s="10"/>
    </row>
    <row r="5" spans="1:17" x14ac:dyDescent="0.2">
      <c r="A5" s="2" t="s">
        <v>0</v>
      </c>
      <c r="B5" s="3" t="s">
        <v>1</v>
      </c>
      <c r="C5" s="4"/>
      <c r="D5" s="1"/>
      <c r="E5" s="8" t="s">
        <v>0</v>
      </c>
      <c r="F5" s="9" t="s">
        <v>13</v>
      </c>
      <c r="G5" s="9" t="s">
        <v>1</v>
      </c>
      <c r="H5" s="10" t="s">
        <v>2</v>
      </c>
      <c r="J5" s="8"/>
      <c r="K5" s="9"/>
      <c r="L5" s="9" t="s">
        <v>8</v>
      </c>
      <c r="M5" s="9"/>
      <c r="N5" s="9"/>
      <c r="O5" s="9"/>
      <c r="P5" s="9"/>
      <c r="Q5" s="10"/>
    </row>
    <row r="6" spans="1:17" x14ac:dyDescent="0.2">
      <c r="A6" s="2"/>
      <c r="B6" s="3"/>
      <c r="C6" s="4"/>
      <c r="D6" s="1"/>
      <c r="E6" s="8" t="s">
        <v>5</v>
      </c>
      <c r="F6" s="9">
        <v>-20.146059999999999</v>
      </c>
      <c r="G6" s="9">
        <v>1</v>
      </c>
      <c r="H6" s="10">
        <f>F6*G6</f>
        <v>-20.146059999999999</v>
      </c>
      <c r="J6" s="8"/>
      <c r="K6" s="26">
        <f>H15</f>
        <v>0.24143760154318389</v>
      </c>
      <c r="L6" s="9">
        <v>0</v>
      </c>
      <c r="M6" s="9">
        <v>2</v>
      </c>
      <c r="N6" s="9">
        <v>4</v>
      </c>
      <c r="O6" s="9">
        <v>6</v>
      </c>
      <c r="P6" s="9">
        <v>8</v>
      </c>
      <c r="Q6" s="10">
        <v>10</v>
      </c>
    </row>
    <row r="7" spans="1:17" x14ac:dyDescent="0.2">
      <c r="A7" s="2" t="s">
        <v>6</v>
      </c>
      <c r="B7" s="3">
        <v>80</v>
      </c>
      <c r="C7" s="4" t="s">
        <v>15</v>
      </c>
      <c r="D7" s="1"/>
      <c r="E7" s="2" t="s">
        <v>6</v>
      </c>
      <c r="F7" s="9">
        <v>9.8543000000000006E-2</v>
      </c>
      <c r="G7" s="9">
        <f>B7</f>
        <v>80</v>
      </c>
      <c r="H7" s="10">
        <f t="shared" ref="H7:H11" si="0">F7*G7</f>
        <v>7.8834400000000002</v>
      </c>
      <c r="J7" s="8" t="s">
        <v>6</v>
      </c>
      <c r="K7" s="9">
        <v>8</v>
      </c>
      <c r="L7" s="22">
        <f t="dataTable" ref="L7:Q20" dt2D="1" dtr="1" r1="B8" r2="B7"/>
        <v>3.2470838313309117E-6</v>
      </c>
      <c r="M7" s="22">
        <v>2.1999669798122433E-4</v>
      </c>
      <c r="N7" s="22">
        <v>1.4692653680207635E-2</v>
      </c>
      <c r="O7" s="22">
        <v>0.50261647611659743</v>
      </c>
      <c r="P7" s="22">
        <v>0.98560731608910113</v>
      </c>
      <c r="Q7" s="23">
        <v>0.99978455943001387</v>
      </c>
    </row>
    <row r="8" spans="1:17" x14ac:dyDescent="0.2">
      <c r="A8" s="2" t="s">
        <v>8</v>
      </c>
      <c r="B8" s="3">
        <v>4</v>
      </c>
      <c r="C8" s="4" t="s">
        <v>19</v>
      </c>
      <c r="D8" s="1"/>
      <c r="E8" s="2" t="s">
        <v>8</v>
      </c>
      <c r="F8" s="9">
        <v>2.2201</v>
      </c>
      <c r="G8" s="9">
        <f t="shared" ref="G8:G11" si="1">B8</f>
        <v>4</v>
      </c>
      <c r="H8" s="10">
        <f t="shared" si="0"/>
        <v>8.8803999999999998</v>
      </c>
      <c r="J8" s="8"/>
      <c r="K8" s="9">
        <v>25</v>
      </c>
      <c r="L8" s="22">
        <v>1.7339276021311264E-5</v>
      </c>
      <c r="M8" s="22">
        <v>7.2928310873905992E-4</v>
      </c>
      <c r="N8" s="22">
        <v>2.9802163913725851E-2</v>
      </c>
      <c r="O8" s="22">
        <v>0.56386941853744188</v>
      </c>
      <c r="P8" s="22">
        <v>0.98195507363516454</v>
      </c>
      <c r="Q8" s="23">
        <v>0.99956358525204891</v>
      </c>
    </row>
    <row r="9" spans="1:17" x14ac:dyDescent="0.2">
      <c r="A9" s="2" t="s">
        <v>7</v>
      </c>
      <c r="B9" s="3">
        <v>4</v>
      </c>
      <c r="C9" s="4" t="s">
        <v>14</v>
      </c>
      <c r="D9" s="1"/>
      <c r="E9" s="2" t="s">
        <v>7</v>
      </c>
      <c r="F9" s="9">
        <v>0.77078800000000003</v>
      </c>
      <c r="G9" s="9">
        <f t="shared" si="1"/>
        <v>4</v>
      </c>
      <c r="H9" s="10">
        <f t="shared" si="0"/>
        <v>3.0831520000000001</v>
      </c>
      <c r="J9" s="8"/>
      <c r="K9" s="9">
        <v>42</v>
      </c>
      <c r="L9" s="22">
        <v>9.2585261731358749E-5</v>
      </c>
      <c r="M9" s="22">
        <v>2.4147062705518075E-3</v>
      </c>
      <c r="N9" s="22">
        <v>5.9511379661563106E-2</v>
      </c>
      <c r="O9" s="22">
        <v>0.6232335902252959</v>
      </c>
      <c r="P9" s="22">
        <v>0.97739730322027185</v>
      </c>
      <c r="Q9" s="23">
        <v>0.99911616152206839</v>
      </c>
    </row>
    <row r="10" spans="1:17" x14ac:dyDescent="0.2">
      <c r="A10" s="2" t="s">
        <v>9</v>
      </c>
      <c r="B10" s="3">
        <v>2</v>
      </c>
      <c r="C10" s="4" t="s">
        <v>20</v>
      </c>
      <c r="D10" s="1"/>
      <c r="E10" s="2" t="s">
        <v>9</v>
      </c>
      <c r="F10" s="9">
        <v>1.8184070000000001</v>
      </c>
      <c r="G10" s="9">
        <f t="shared" si="1"/>
        <v>2</v>
      </c>
      <c r="H10" s="10">
        <f t="shared" si="0"/>
        <v>3.6368140000000002</v>
      </c>
      <c r="J10" s="8"/>
      <c r="K10" s="9">
        <v>59</v>
      </c>
      <c r="L10" s="22">
        <v>4.9420935672347824E-4</v>
      </c>
      <c r="M10" s="22">
        <v>7.9642134032608756E-3</v>
      </c>
      <c r="N10" s="22">
        <v>0.11531695214165261</v>
      </c>
      <c r="O10" s="22">
        <v>0.67911572426162647</v>
      </c>
      <c r="P10" s="22">
        <v>0.97172148784974022</v>
      </c>
      <c r="Q10" s="23">
        <v>0.99821084842871066</v>
      </c>
    </row>
    <row r="11" spans="1:17" x14ac:dyDescent="0.2">
      <c r="A11" s="2" t="s">
        <v>18</v>
      </c>
      <c r="B11" s="3">
        <f>B7*B8</f>
        <v>320</v>
      </c>
      <c r="C11" s="4" t="s">
        <v>17</v>
      </c>
      <c r="D11" s="1"/>
      <c r="E11" s="2" t="s">
        <v>18</v>
      </c>
      <c r="F11" s="9">
        <v>-1.4008E-2</v>
      </c>
      <c r="G11" s="9">
        <f t="shared" si="1"/>
        <v>320</v>
      </c>
      <c r="H11" s="10">
        <f t="shared" si="0"/>
        <v>-4.4825599999999994</v>
      </c>
      <c r="J11" s="8"/>
      <c r="K11" s="9">
        <v>76</v>
      </c>
      <c r="L11" s="22">
        <v>2.6334436483905458E-3</v>
      </c>
      <c r="M11" s="22">
        <v>2.5936076924643576E-2</v>
      </c>
      <c r="N11" s="22">
        <v>0.21167506038130782</v>
      </c>
      <c r="O11" s="22">
        <v>0.73029622255318949</v>
      </c>
      <c r="P11" s="22">
        <v>0.96467192173421223</v>
      </c>
      <c r="Q11" s="23">
        <v>0.99638158421752909</v>
      </c>
    </row>
    <row r="12" spans="1:17" x14ac:dyDescent="0.2">
      <c r="A12" s="2"/>
      <c r="B12" s="3"/>
      <c r="C12" s="4"/>
      <c r="D12" s="1"/>
      <c r="E12" s="8"/>
      <c r="F12" s="9"/>
      <c r="G12" s="9"/>
      <c r="H12" s="10"/>
      <c r="J12" s="8"/>
      <c r="K12" s="9">
        <v>93</v>
      </c>
      <c r="L12" s="22">
        <v>1.3903755190048052E-2</v>
      </c>
      <c r="M12" s="22">
        <v>8.1145570534468262E-2</v>
      </c>
      <c r="N12" s="22">
        <v>0.35613688128278043</v>
      </c>
      <c r="O12" s="22">
        <v>0.77600600237611539</v>
      </c>
      <c r="P12" s="22">
        <v>0.95594464090394982</v>
      </c>
      <c r="Q12" s="23">
        <v>0.99269572932181616</v>
      </c>
    </row>
    <row r="13" spans="1:17" x14ac:dyDescent="0.2">
      <c r="A13" s="2"/>
      <c r="B13" s="3"/>
      <c r="C13" s="4"/>
      <c r="D13" s="1"/>
      <c r="E13" s="8"/>
      <c r="F13" s="9"/>
      <c r="G13" s="9" t="s">
        <v>3</v>
      </c>
      <c r="H13" s="10">
        <f>SUM(H6:H11)</f>
        <v>-1.1448139999999976</v>
      </c>
      <c r="J13" s="8"/>
      <c r="K13" s="9">
        <v>110</v>
      </c>
      <c r="L13" s="22">
        <v>7.0021182864028919E-2</v>
      </c>
      <c r="M13" s="22">
        <v>0.22654498081619268</v>
      </c>
      <c r="N13" s="22">
        <v>0.53258276073980482</v>
      </c>
      <c r="O13" s="22">
        <v>0.81592152218461289</v>
      </c>
      <c r="P13" s="22">
        <v>0.9451839225218126</v>
      </c>
      <c r="Q13" s="23">
        <v>0.98531067560747021</v>
      </c>
    </row>
    <row r="14" spans="1:17" x14ac:dyDescent="0.2">
      <c r="A14" s="2"/>
      <c r="B14" s="3"/>
      <c r="C14" s="4"/>
      <c r="D14" s="1"/>
      <c r="E14" s="8"/>
      <c r="F14" s="9"/>
      <c r="G14" s="9" t="s">
        <v>16</v>
      </c>
      <c r="H14" s="10">
        <f>EXP(H13)</f>
        <v>0.31828311294410749</v>
      </c>
      <c r="J14" s="8"/>
      <c r="K14" s="9">
        <v>127</v>
      </c>
      <c r="L14" s="22">
        <v>0.28676804636597275</v>
      </c>
      <c r="M14" s="22">
        <v>0.49275925622422867</v>
      </c>
      <c r="N14" s="22">
        <v>0.70123861288301781</v>
      </c>
      <c r="O14" s="22">
        <v>0.85009814148594054</v>
      </c>
      <c r="P14" s="22">
        <v>0.93198186528241234</v>
      </c>
      <c r="Q14" s="23">
        <v>0.9706794313628162</v>
      </c>
    </row>
    <row r="15" spans="1:17" x14ac:dyDescent="0.2">
      <c r="A15" s="2"/>
      <c r="B15" s="3"/>
      <c r="C15" s="4"/>
      <c r="D15" s="1"/>
      <c r="E15" s="8"/>
      <c r="F15" s="9"/>
      <c r="G15" s="17" t="s">
        <v>4</v>
      </c>
      <c r="H15" s="21">
        <f>H14/(1+H14)</f>
        <v>0.24143760154318389</v>
      </c>
      <c r="J15" s="8"/>
      <c r="K15" s="9">
        <v>144</v>
      </c>
      <c r="L15" s="22">
        <v>0.68224279196144932</v>
      </c>
      <c r="M15" s="22">
        <v>0.76314393119693957</v>
      </c>
      <c r="N15" s="22">
        <v>0.82862165394149023</v>
      </c>
      <c r="O15" s="22">
        <v>0.87887142201159596</v>
      </c>
      <c r="P15" s="22">
        <v>0.91588315867434611</v>
      </c>
      <c r="Q15" s="23">
        <v>0.94232780314796905</v>
      </c>
    </row>
    <row r="16" spans="1:17" x14ac:dyDescent="0.2">
      <c r="A16" s="2"/>
      <c r="B16" s="3"/>
      <c r="C16" s="4"/>
      <c r="D16" s="1"/>
      <c r="E16" s="8"/>
      <c r="F16" s="9"/>
      <c r="G16" s="9"/>
      <c r="H16" s="10"/>
      <c r="J16" s="8"/>
      <c r="K16" s="9">
        <v>161</v>
      </c>
      <c r="L16" s="22">
        <v>0.91977759084539334</v>
      </c>
      <c r="M16" s="22">
        <v>0.91442896979110466</v>
      </c>
      <c r="N16" s="22">
        <v>0.90875911815109689</v>
      </c>
      <c r="O16" s="22">
        <v>0.902753539939113</v>
      </c>
      <c r="P16" s="22">
        <v>0.8963977328984658</v>
      </c>
      <c r="Q16" s="23">
        <v>0.88967728966810211</v>
      </c>
    </row>
    <row r="17" spans="1:17" x14ac:dyDescent="0.2">
      <c r="A17" s="2"/>
      <c r="B17" s="3"/>
      <c r="C17" s="4"/>
      <c r="D17" s="1"/>
      <c r="E17" s="8"/>
      <c r="F17" s="9"/>
      <c r="G17" s="9"/>
      <c r="H17" s="10"/>
      <c r="J17" s="8"/>
      <c r="K17" s="9">
        <v>178</v>
      </c>
      <c r="L17" s="22">
        <v>0.98392935840075613</v>
      </c>
      <c r="M17" s="22">
        <v>0.97255952049936201</v>
      </c>
      <c r="N17" s="22">
        <v>0.9535255712054862</v>
      </c>
      <c r="O17" s="22">
        <v>0.92234303738203249</v>
      </c>
      <c r="P17" s="22">
        <v>0.87302433758627884</v>
      </c>
      <c r="Q17" s="23">
        <v>0.79920291436689128</v>
      </c>
    </row>
    <row r="18" spans="1:17" x14ac:dyDescent="0.2">
      <c r="A18" s="2"/>
      <c r="B18" s="3"/>
      <c r="C18" s="4"/>
      <c r="D18" s="1"/>
      <c r="E18" s="8"/>
      <c r="F18" s="9"/>
      <c r="G18" s="9"/>
      <c r="H18" s="10"/>
      <c r="J18" s="8"/>
      <c r="K18" s="9">
        <v>195</v>
      </c>
      <c r="L18" s="22">
        <v>0.9969507052764881</v>
      </c>
      <c r="M18" s="22">
        <v>0.99156480104634004</v>
      </c>
      <c r="N18" s="22">
        <v>0.9768864410470105</v>
      </c>
      <c r="O18" s="22">
        <v>0.9382562880308396</v>
      </c>
      <c r="P18" s="22">
        <v>0.84528785959460362</v>
      </c>
      <c r="Q18" s="23">
        <v>0.66266453468410769</v>
      </c>
    </row>
    <row r="19" spans="1:17" x14ac:dyDescent="0.2">
      <c r="A19" s="5"/>
      <c r="B19" s="6"/>
      <c r="C19" s="7"/>
      <c r="E19" s="5"/>
      <c r="F19" s="6"/>
      <c r="G19" s="6"/>
      <c r="H19" s="7"/>
      <c r="J19" s="8"/>
      <c r="K19" s="9">
        <v>212</v>
      </c>
      <c r="L19" s="22">
        <v>0.99942755540728401</v>
      </c>
      <c r="M19" s="22">
        <v>0.99744164711296157</v>
      </c>
      <c r="N19" s="22">
        <v>0.98864456056758354</v>
      </c>
      <c r="O19" s="22">
        <v>0.95108158792869646</v>
      </c>
      <c r="P19" s="22">
        <v>0.81279185756448147</v>
      </c>
      <c r="Q19" s="23">
        <v>0.49226611687035793</v>
      </c>
    </row>
    <row r="20" spans="1:17" x14ac:dyDescent="0.2">
      <c r="J20" s="5"/>
      <c r="K20" s="6">
        <v>224</v>
      </c>
      <c r="L20" s="24">
        <v>0.99982447227373716</v>
      </c>
      <c r="M20" s="24">
        <v>0.99890088911826003</v>
      </c>
      <c r="N20" s="24">
        <v>0.99315093156572598</v>
      </c>
      <c r="O20" s="24">
        <v>0.95856796127623478</v>
      </c>
      <c r="P20" s="24">
        <v>0.7868433768051486</v>
      </c>
      <c r="Q20" s="25">
        <v>0.37066103825145619</v>
      </c>
    </row>
  </sheetData>
  <mergeCells count="3">
    <mergeCell ref="A3:C3"/>
    <mergeCell ref="E3:H3"/>
    <mergeCell ref="J3:Q3"/>
  </mergeCells>
  <conditionalFormatting sqref="L7:Q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5F5-9586-1041-ACC2-A04766005738}">
  <dimension ref="A1:V31"/>
  <sheetViews>
    <sheetView tabSelected="1" workbookViewId="0">
      <selection activeCell="V30" sqref="V30"/>
    </sheetView>
  </sheetViews>
  <sheetFormatPr baseColWidth="10" defaultRowHeight="16" x14ac:dyDescent="0.2"/>
  <cols>
    <col min="1" max="1" width="16" customWidth="1"/>
    <col min="3" max="3" width="27.6640625" customWidth="1"/>
    <col min="5" max="5" width="16" customWidth="1"/>
    <col min="6" max="6" width="12.83203125" customWidth="1"/>
    <col min="8" max="8" width="14.6640625" customWidth="1"/>
    <col min="10" max="10" width="13.6640625" customWidth="1"/>
    <col min="11" max="11" width="12.5" customWidth="1"/>
    <col min="13" max="13" width="13" customWidth="1"/>
  </cols>
  <sheetData>
    <row r="1" spans="1:22" x14ac:dyDescent="0.2">
      <c r="A1" s="28" t="s">
        <v>21</v>
      </c>
    </row>
    <row r="4" spans="1:22" x14ac:dyDescent="0.2">
      <c r="A4" s="11" t="s">
        <v>10</v>
      </c>
      <c r="B4" s="12"/>
      <c r="C4" s="13"/>
      <c r="D4" s="1"/>
      <c r="E4" s="14" t="s">
        <v>23</v>
      </c>
      <c r="F4" s="15"/>
      <c r="G4" s="15"/>
      <c r="H4" s="16"/>
      <c r="J4" s="14" t="s">
        <v>11</v>
      </c>
      <c r="K4" s="15"/>
      <c r="L4" s="15"/>
      <c r="M4" s="16"/>
      <c r="O4" s="18" t="s">
        <v>12</v>
      </c>
      <c r="P4" s="19"/>
      <c r="Q4" s="19"/>
      <c r="R4" s="19"/>
      <c r="S4" s="19"/>
      <c r="T4" s="19"/>
      <c r="U4" s="19"/>
      <c r="V4" s="20"/>
    </row>
    <row r="5" spans="1:22" x14ac:dyDescent="0.2">
      <c r="A5" s="2"/>
      <c r="B5" s="3"/>
      <c r="C5" s="4"/>
      <c r="D5" s="1"/>
      <c r="E5" s="8"/>
      <c r="F5" s="9"/>
      <c r="G5" s="9"/>
      <c r="H5" s="10"/>
      <c r="J5" s="8"/>
      <c r="K5" s="9"/>
      <c r="L5" s="9"/>
      <c r="M5" s="10"/>
      <c r="O5" s="8"/>
      <c r="P5" s="9"/>
      <c r="Q5" s="9"/>
      <c r="R5" s="9"/>
      <c r="S5" s="9"/>
      <c r="T5" s="9"/>
      <c r="U5" s="9"/>
      <c r="V5" s="10"/>
    </row>
    <row r="6" spans="1:22" x14ac:dyDescent="0.2">
      <c r="A6" s="2" t="s">
        <v>0</v>
      </c>
      <c r="B6" s="3" t="s">
        <v>1</v>
      </c>
      <c r="C6" s="4"/>
      <c r="D6" s="1"/>
      <c r="E6" s="8" t="s">
        <v>27</v>
      </c>
      <c r="F6" s="9"/>
      <c r="G6" s="9"/>
      <c r="H6" s="10"/>
      <c r="J6" s="8" t="s">
        <v>0</v>
      </c>
      <c r="K6" s="9" t="s">
        <v>13</v>
      </c>
      <c r="L6" s="9" t="s">
        <v>1</v>
      </c>
      <c r="M6" s="10" t="s">
        <v>2</v>
      </c>
      <c r="O6" s="8"/>
      <c r="P6" s="9"/>
      <c r="Q6" s="9" t="s">
        <v>8</v>
      </c>
      <c r="R6" s="9"/>
      <c r="S6" s="9"/>
      <c r="T6" s="9"/>
      <c r="U6" s="9"/>
      <c r="V6" s="10"/>
    </row>
    <row r="7" spans="1:22" x14ac:dyDescent="0.2">
      <c r="A7" s="2"/>
      <c r="B7" s="3"/>
      <c r="C7" s="4"/>
      <c r="D7" s="1"/>
      <c r="E7" s="8" t="s">
        <v>0</v>
      </c>
      <c r="F7" s="9" t="s">
        <v>13</v>
      </c>
      <c r="G7" s="9" t="s">
        <v>1</v>
      </c>
      <c r="H7" s="10" t="s">
        <v>2</v>
      </c>
      <c r="J7" s="8" t="s">
        <v>5</v>
      </c>
      <c r="K7" s="9">
        <v>-1.2585273210000001</v>
      </c>
      <c r="L7" s="9">
        <v>1</v>
      </c>
      <c r="M7" s="10">
        <f>K7*L7</f>
        <v>-1.2585273210000001</v>
      </c>
      <c r="O7" s="8"/>
      <c r="P7" s="26">
        <f>M16</f>
        <v>9.0590234394031202E-2</v>
      </c>
      <c r="Q7" s="9">
        <v>0</v>
      </c>
      <c r="R7" s="9">
        <v>2</v>
      </c>
      <c r="S7" s="9">
        <v>4</v>
      </c>
      <c r="T7" s="9">
        <v>6</v>
      </c>
      <c r="U7" s="9">
        <v>8</v>
      </c>
      <c r="V7" s="10">
        <v>10</v>
      </c>
    </row>
    <row r="8" spans="1:22" x14ac:dyDescent="0.2">
      <c r="A8" s="2" t="s">
        <v>6</v>
      </c>
      <c r="B8" s="3">
        <v>80</v>
      </c>
      <c r="C8" s="4" t="s">
        <v>15</v>
      </c>
      <c r="D8" s="1"/>
      <c r="E8" s="8" t="s">
        <v>5</v>
      </c>
      <c r="F8" s="9">
        <v>10.302937782000001</v>
      </c>
      <c r="G8" s="9">
        <v>1</v>
      </c>
      <c r="H8" s="10">
        <f>F8*G8</f>
        <v>10.302937782000001</v>
      </c>
      <c r="J8" s="2" t="s">
        <v>24</v>
      </c>
      <c r="K8" s="9">
        <v>1.5177947709999999</v>
      </c>
      <c r="L8" s="9">
        <f>H17</f>
        <v>2.715673755745798E-3</v>
      </c>
      <c r="M8" s="10">
        <f t="shared" ref="M8:M9" si="0">K8*L8</f>
        <v>4.1218354262129034E-3</v>
      </c>
      <c r="O8" s="8" t="s">
        <v>6</v>
      </c>
      <c r="P8" s="9">
        <v>8</v>
      </c>
      <c r="Q8" s="22">
        <f t="dataTable" ref="Q8:V21" dt2D="1" dtr="1" r1="B9" r2="B8"/>
        <v>1.0794683812342279E-25</v>
      </c>
      <c r="R8" s="22">
        <v>1.18463302276959E-15</v>
      </c>
      <c r="S8" s="22">
        <v>1.8377205302149601E-9</v>
      </c>
      <c r="T8" s="22">
        <v>1.6456379250017383E-5</v>
      </c>
      <c r="U8" s="22">
        <v>2.1230928871641E-3</v>
      </c>
      <c r="V8" s="23">
        <v>2.4733876619235016E-2</v>
      </c>
    </row>
    <row r="9" spans="1:22" x14ac:dyDescent="0.2">
      <c r="A9" s="2" t="s">
        <v>8</v>
      </c>
      <c r="B9" s="3">
        <v>6</v>
      </c>
      <c r="C9" s="4" t="s">
        <v>19</v>
      </c>
      <c r="D9" s="1"/>
      <c r="E9" s="2" t="s">
        <v>6</v>
      </c>
      <c r="F9" s="9">
        <v>0.139318425</v>
      </c>
      <c r="G9" s="9">
        <f>B8</f>
        <v>80</v>
      </c>
      <c r="H9" s="10">
        <f t="shared" ref="H9:H13" si="1">F9*G9</f>
        <v>11.145474</v>
      </c>
      <c r="J9" s="2" t="s">
        <v>25</v>
      </c>
      <c r="K9" s="9">
        <v>-159.15843119300001</v>
      </c>
      <c r="L9" s="9">
        <f>H31</f>
        <v>6.6100417508210725E-3</v>
      </c>
      <c r="M9" s="10">
        <f t="shared" si="0"/>
        <v>-1.0520438751809129</v>
      </c>
      <c r="O9" s="8"/>
      <c r="P9" s="9">
        <v>25</v>
      </c>
      <c r="Q9" s="22">
        <v>7.5923844817425296E-18</v>
      </c>
      <c r="R9" s="22">
        <v>3.1874050703558923E-10</v>
      </c>
      <c r="S9" s="22">
        <v>2.7327329020156581E-6</v>
      </c>
      <c r="T9" s="22">
        <v>8.2646530517231566E-4</v>
      </c>
      <c r="U9" s="22">
        <v>1.5521523113301253E-2</v>
      </c>
      <c r="V9" s="23">
        <v>6.4373889513227506E-2</v>
      </c>
    </row>
    <row r="10" spans="1:22" x14ac:dyDescent="0.2">
      <c r="A10" s="2"/>
      <c r="B10" s="3"/>
      <c r="C10" s="4"/>
      <c r="D10" s="1"/>
      <c r="E10" s="2" t="s">
        <v>8</v>
      </c>
      <c r="F10" s="9">
        <v>-4.5590679349999998</v>
      </c>
      <c r="G10" s="9">
        <f>B9</f>
        <v>6</v>
      </c>
      <c r="H10" s="10">
        <f t="shared" si="1"/>
        <v>-27.354407609999999</v>
      </c>
      <c r="J10" s="2"/>
      <c r="K10" s="9"/>
      <c r="L10" s="9"/>
      <c r="M10" s="10"/>
      <c r="O10" s="8"/>
      <c r="P10" s="9">
        <v>42</v>
      </c>
      <c r="Q10" s="22">
        <v>7.8968626858538931E-12</v>
      </c>
      <c r="R10" s="22">
        <v>1.4700402935218831E-6</v>
      </c>
      <c r="S10" s="22">
        <v>3.1957986916780821E-4</v>
      </c>
      <c r="T10" s="22">
        <v>8.8655926468097293E-3</v>
      </c>
      <c r="U10" s="22">
        <v>4.9377466135586717E-2</v>
      </c>
      <c r="V10" s="23">
        <v>0.11021259961916326</v>
      </c>
    </row>
    <row r="11" spans="1:22" x14ac:dyDescent="0.2">
      <c r="A11" s="2"/>
      <c r="B11" s="3"/>
      <c r="C11" s="4"/>
      <c r="D11" s="1"/>
      <c r="E11" s="2"/>
      <c r="F11" s="9"/>
      <c r="G11" s="9"/>
      <c r="H11" s="10"/>
      <c r="J11" s="2"/>
      <c r="K11" s="9"/>
      <c r="L11" s="9"/>
      <c r="M11" s="10"/>
      <c r="O11" s="8"/>
      <c r="P11" s="9">
        <v>59</v>
      </c>
      <c r="Q11" s="22">
        <v>1.2518543148225301E-7</v>
      </c>
      <c r="R11" s="22">
        <v>3.2853381022544809E-4</v>
      </c>
      <c r="S11" s="22">
        <v>1.0720457136494747E-2</v>
      </c>
      <c r="T11" s="22">
        <v>3.5793870306616363E-2</v>
      </c>
      <c r="U11" s="22">
        <v>9.5016747877474064E-2</v>
      </c>
      <c r="V11" s="23">
        <v>0.14884852981542621</v>
      </c>
    </row>
    <row r="12" spans="1:22" x14ac:dyDescent="0.2">
      <c r="A12" s="2"/>
      <c r="B12" s="3"/>
      <c r="C12" s="10"/>
      <c r="D12" s="1"/>
      <c r="E12" s="2"/>
      <c r="F12" s="9"/>
      <c r="G12" s="9"/>
      <c r="H12" s="10"/>
      <c r="J12" s="2"/>
      <c r="K12" s="9"/>
      <c r="L12" s="9"/>
      <c r="M12" s="10"/>
      <c r="O12" s="8"/>
      <c r="P12" s="9">
        <v>76</v>
      </c>
      <c r="Q12" s="22">
        <v>6.929696802447271E-5</v>
      </c>
      <c r="R12" s="22">
        <v>9.2261000975831543E-3</v>
      </c>
      <c r="S12" s="22">
        <v>9.3024551594711472E-2</v>
      </c>
      <c r="T12" s="22">
        <v>7.9478104870433192E-2</v>
      </c>
      <c r="U12" s="22">
        <v>0.1369897042217888</v>
      </c>
      <c r="V12" s="23">
        <v>0.176271496965071</v>
      </c>
    </row>
    <row r="13" spans="1:22" x14ac:dyDescent="0.2">
      <c r="A13" s="2"/>
      <c r="B13" s="3"/>
      <c r="C13" s="4"/>
      <c r="D13" s="1"/>
      <c r="E13" s="2"/>
      <c r="F13" s="9"/>
      <c r="G13" s="9"/>
      <c r="H13" s="10"/>
      <c r="J13" s="8"/>
      <c r="K13" s="9"/>
      <c r="L13" s="9"/>
      <c r="M13" s="10"/>
      <c r="O13" s="8"/>
      <c r="P13" s="9">
        <v>93</v>
      </c>
      <c r="Q13" s="22">
        <v>3.5796256481223578E-3</v>
      </c>
      <c r="R13" s="22">
        <v>6.5564090961320112E-2</v>
      </c>
      <c r="S13" s="22">
        <v>0.23488515065941601</v>
      </c>
      <c r="T13" s="22">
        <v>0.12655527456026291</v>
      </c>
      <c r="U13" s="22">
        <v>0.16819702012951523</v>
      </c>
      <c r="V13" s="23">
        <v>0.19405673340872709</v>
      </c>
    </row>
    <row r="14" spans="1:22" x14ac:dyDescent="0.2">
      <c r="A14" s="2"/>
      <c r="B14" s="3"/>
      <c r="C14" s="4"/>
      <c r="D14" s="1"/>
      <c r="E14" s="8"/>
      <c r="F14" s="9"/>
      <c r="G14" s="9"/>
      <c r="H14" s="10"/>
      <c r="J14" s="8"/>
      <c r="K14" s="9"/>
      <c r="L14" s="9" t="s">
        <v>3</v>
      </c>
      <c r="M14" s="10">
        <f>SUM(M7:M9)</f>
        <v>-2.3064493607547001</v>
      </c>
      <c r="O14" s="8"/>
      <c r="P14" s="9">
        <v>110</v>
      </c>
      <c r="Q14" s="22">
        <v>3.8107912613273086E-2</v>
      </c>
      <c r="R14" s="22">
        <v>0.18930562900310088</v>
      </c>
      <c r="S14" s="22">
        <v>0.35917819988425026</v>
      </c>
      <c r="T14" s="22">
        <v>0.19198633669406978</v>
      </c>
      <c r="U14" s="22">
        <v>0.18893833715551375</v>
      </c>
      <c r="V14" s="23">
        <v>0.20505540524317892</v>
      </c>
    </row>
    <row r="15" spans="1:22" x14ac:dyDescent="0.2">
      <c r="A15" s="2"/>
      <c r="B15" s="3"/>
      <c r="C15" s="4"/>
      <c r="D15" s="1"/>
      <c r="E15" s="8"/>
      <c r="F15" s="9"/>
      <c r="G15" s="9" t="s">
        <v>3</v>
      </c>
      <c r="H15" s="10">
        <f>SUM(H8:H10)</f>
        <v>-5.9059958279999982</v>
      </c>
      <c r="J15" s="8"/>
      <c r="K15" s="9"/>
      <c r="L15" s="9" t="s">
        <v>16</v>
      </c>
      <c r="M15" s="10">
        <f>EXP(M14)</f>
        <v>9.9614318891405387E-2</v>
      </c>
      <c r="O15" s="8"/>
      <c r="P15" s="9">
        <v>127</v>
      </c>
      <c r="Q15" s="22">
        <v>0.14264102421232444</v>
      </c>
      <c r="R15" s="22">
        <v>0.32197315193751508</v>
      </c>
      <c r="S15" s="22">
        <v>0.4427068503870904</v>
      </c>
      <c r="T15" s="22">
        <v>0.37702408061527798</v>
      </c>
      <c r="U15" s="22">
        <v>0.20197556381280685</v>
      </c>
      <c r="V15" s="23">
        <v>0.21168481914540715</v>
      </c>
    </row>
    <row r="16" spans="1:22" x14ac:dyDescent="0.2">
      <c r="A16" s="2"/>
      <c r="B16" s="3"/>
      <c r="C16" s="4"/>
      <c r="D16" s="1"/>
      <c r="E16" s="8"/>
      <c r="F16" s="9"/>
      <c r="G16" s="9" t="s">
        <v>16</v>
      </c>
      <c r="H16" s="10">
        <f>EXP(H15)</f>
        <v>2.7230687220092509E-3</v>
      </c>
      <c r="J16" s="8"/>
      <c r="K16" s="9"/>
      <c r="L16" s="17" t="s">
        <v>4</v>
      </c>
      <c r="M16" s="21">
        <f>M15/(1+M15)</f>
        <v>9.0590234394031202E-2</v>
      </c>
      <c r="O16" s="8"/>
      <c r="P16" s="9">
        <v>144</v>
      </c>
      <c r="Q16" s="22">
        <v>0.28001533306276549</v>
      </c>
      <c r="R16" s="22">
        <v>0.41877659207820866</v>
      </c>
      <c r="S16" s="22">
        <v>0.49337484344141014</v>
      </c>
      <c r="T16" s="22">
        <v>0.51225525456025844</v>
      </c>
      <c r="U16" s="22">
        <v>0.21036931597905001</v>
      </c>
      <c r="V16" s="23">
        <v>0.21562446886289297</v>
      </c>
    </row>
    <row r="17" spans="1:22" x14ac:dyDescent="0.2">
      <c r="A17" s="2"/>
      <c r="B17" s="3"/>
      <c r="C17" s="4"/>
      <c r="D17" s="1"/>
      <c r="E17" s="2"/>
      <c r="F17" s="9"/>
      <c r="G17" s="17" t="s">
        <v>4</v>
      </c>
      <c r="H17" s="31">
        <f>H16/(1+H16)</f>
        <v>2.715673755745798E-3</v>
      </c>
      <c r="J17" s="8"/>
      <c r="K17" s="9"/>
      <c r="L17" s="9"/>
      <c r="M17" s="10"/>
      <c r="O17" s="8"/>
      <c r="P17" s="9">
        <v>161</v>
      </c>
      <c r="Q17" s="22">
        <v>0.39056953542442191</v>
      </c>
      <c r="R17" s="22">
        <v>0.47910362604745815</v>
      </c>
      <c r="S17" s="22">
        <v>0.52310521174364122</v>
      </c>
      <c r="T17" s="22">
        <v>0.54270208678607346</v>
      </c>
      <c r="U17" s="22">
        <v>0.22051192860514135</v>
      </c>
      <c r="V17" s="23">
        <v>0.21794760316476525</v>
      </c>
    </row>
    <row r="18" spans="1:22" x14ac:dyDescent="0.2">
      <c r="A18" s="2"/>
      <c r="B18" s="3"/>
      <c r="C18" s="4"/>
      <c r="D18" s="1"/>
      <c r="E18" s="2"/>
      <c r="F18" s="9"/>
      <c r="G18" s="9"/>
      <c r="H18" s="10"/>
      <c r="J18" s="8"/>
      <c r="K18" s="9"/>
      <c r="L18" s="9"/>
      <c r="M18" s="10"/>
      <c r="O18" s="8"/>
      <c r="P18" s="9">
        <v>178</v>
      </c>
      <c r="Q18" s="22">
        <v>0.46203061604427464</v>
      </c>
      <c r="R18" s="22">
        <v>0.51477283674891072</v>
      </c>
      <c r="S18" s="22">
        <v>0.54040155768519971</v>
      </c>
      <c r="T18" s="22">
        <v>0.55263456117938592</v>
      </c>
      <c r="U18" s="22">
        <v>0.27404447505893897</v>
      </c>
      <c r="V18" s="23">
        <v>0.21931714308378861</v>
      </c>
    </row>
    <row r="19" spans="1:22" x14ac:dyDescent="0.2">
      <c r="A19" s="2"/>
      <c r="B19" s="3"/>
      <c r="C19" s="4"/>
      <c r="D19" s="1"/>
      <c r="E19" s="2"/>
      <c r="F19" s="9"/>
      <c r="G19" s="9"/>
      <c r="H19" s="10"/>
      <c r="J19" s="8"/>
      <c r="K19" s="9"/>
      <c r="L19" s="9"/>
      <c r="M19" s="10"/>
      <c r="O19" s="8"/>
      <c r="P19" s="9">
        <v>195</v>
      </c>
      <c r="Q19" s="22">
        <v>0.50476468860462886</v>
      </c>
      <c r="R19" s="22">
        <v>0.5355584195908325</v>
      </c>
      <c r="S19" s="22">
        <v>0.55045351178642499</v>
      </c>
      <c r="T19" s="22">
        <v>0.5576481763022636</v>
      </c>
      <c r="U19" s="22">
        <v>0.45931936711897758</v>
      </c>
      <c r="V19" s="23">
        <v>0.22018513854850688</v>
      </c>
    </row>
    <row r="20" spans="1:22" x14ac:dyDescent="0.2">
      <c r="A20" s="5"/>
      <c r="B20" s="6"/>
      <c r="C20" s="7"/>
      <c r="E20" s="8" t="s">
        <v>26</v>
      </c>
      <c r="F20" s="9"/>
      <c r="G20" s="9"/>
      <c r="H20" s="10"/>
      <c r="J20" s="5"/>
      <c r="K20" s="6"/>
      <c r="L20" s="6"/>
      <c r="M20" s="7"/>
      <c r="O20" s="8"/>
      <c r="P20" s="9">
        <v>212</v>
      </c>
      <c r="Q20" s="22">
        <v>0.52973752696660992</v>
      </c>
      <c r="R20" s="22">
        <v>0.54763835067477407</v>
      </c>
      <c r="S20" s="22">
        <v>0.55629969461910089</v>
      </c>
      <c r="T20" s="22">
        <v>0.56049568589606902</v>
      </c>
      <c r="U20" s="22">
        <v>0.55002941806733585</v>
      </c>
      <c r="V20" s="23">
        <v>0.2214010726573522</v>
      </c>
    </row>
    <row r="21" spans="1:22" x14ac:dyDescent="0.2">
      <c r="E21" s="8" t="s">
        <v>0</v>
      </c>
      <c r="F21" s="9" t="s">
        <v>13</v>
      </c>
      <c r="G21" s="9" t="s">
        <v>1</v>
      </c>
      <c r="H21" s="10" t="s">
        <v>2</v>
      </c>
      <c r="O21" s="5"/>
      <c r="P21" s="6">
        <v>224</v>
      </c>
      <c r="Q21" s="24">
        <v>0.54076926763642685</v>
      </c>
      <c r="R21" s="24">
        <v>0.55297449410023236</v>
      </c>
      <c r="S21" s="24">
        <v>0.55888494656926302</v>
      </c>
      <c r="T21" s="24">
        <v>0.56175094684202642</v>
      </c>
      <c r="U21" s="24">
        <v>0.56073379135351897</v>
      </c>
      <c r="V21" s="25">
        <v>0.22515086868657022</v>
      </c>
    </row>
    <row r="22" spans="1:22" x14ac:dyDescent="0.2">
      <c r="E22" s="8" t="s">
        <v>5</v>
      </c>
      <c r="F22" s="9">
        <v>-0.30934773999999998</v>
      </c>
      <c r="G22" s="9">
        <v>1</v>
      </c>
      <c r="H22" s="10">
        <f>F22*G22</f>
        <v>-0.30934773999999998</v>
      </c>
    </row>
    <row r="23" spans="1:22" x14ac:dyDescent="0.2">
      <c r="E23" s="2" t="s">
        <v>6</v>
      </c>
      <c r="F23" s="9">
        <v>-3.1719443999999999E-2</v>
      </c>
      <c r="G23" s="9">
        <f>B8</f>
        <v>80</v>
      </c>
      <c r="H23" s="10">
        <f t="shared" ref="H23:H27" si="2">F23*G23</f>
        <v>-2.5375555199999997</v>
      </c>
    </row>
    <row r="24" spans="1:22" x14ac:dyDescent="0.2">
      <c r="E24" s="2" t="s">
        <v>8</v>
      </c>
      <c r="F24" s="9">
        <v>-0.36093834400000002</v>
      </c>
      <c r="G24" s="9">
        <f t="shared" ref="G24:G27" si="3">B9</f>
        <v>6</v>
      </c>
      <c r="H24" s="10">
        <f t="shared" si="2"/>
        <v>-2.1656300640000001</v>
      </c>
    </row>
    <row r="25" spans="1:22" x14ac:dyDescent="0.2">
      <c r="E25" s="2"/>
      <c r="F25" s="9"/>
      <c r="G25" s="9"/>
      <c r="H25" s="10"/>
    </row>
    <row r="26" spans="1:22" x14ac:dyDescent="0.2">
      <c r="E26" s="2"/>
      <c r="F26" s="9"/>
      <c r="G26" s="9"/>
      <c r="H26" s="10"/>
    </row>
    <row r="27" spans="1:22" x14ac:dyDescent="0.2">
      <c r="E27" s="2"/>
      <c r="F27" s="9"/>
      <c r="G27" s="9"/>
      <c r="H27" s="10"/>
    </row>
    <row r="28" spans="1:22" x14ac:dyDescent="0.2">
      <c r="E28" s="8"/>
      <c r="F28" s="9"/>
      <c r="G28" s="9"/>
      <c r="H28" s="10"/>
    </row>
    <row r="29" spans="1:22" x14ac:dyDescent="0.2">
      <c r="E29" s="8"/>
      <c r="F29" s="9"/>
      <c r="G29" s="9" t="s">
        <v>3</v>
      </c>
      <c r="H29" s="10">
        <f>SUM(H22:H24)</f>
        <v>-5.0125333239999996</v>
      </c>
    </row>
    <row r="30" spans="1:22" x14ac:dyDescent="0.2">
      <c r="E30" s="8"/>
      <c r="F30" s="9"/>
      <c r="G30" s="9" t="s">
        <v>16</v>
      </c>
      <c r="H30" s="10">
        <f>EXP(H29)</f>
        <v>6.6540251347729342E-3</v>
      </c>
    </row>
    <row r="31" spans="1:22" x14ac:dyDescent="0.2">
      <c r="E31" s="29"/>
      <c r="F31" s="6"/>
      <c r="G31" s="30" t="s">
        <v>4</v>
      </c>
      <c r="H31" s="32">
        <f>H30/(1+H30)</f>
        <v>6.6100417508210725E-3</v>
      </c>
    </row>
  </sheetData>
  <mergeCells count="4">
    <mergeCell ref="A4:C4"/>
    <mergeCell ref="E4:H4"/>
    <mergeCell ref="J4:M4"/>
    <mergeCell ref="O4:V4"/>
  </mergeCells>
  <conditionalFormatting sqref="Q8:V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 Models</vt:lpstr>
      <vt:lpstr>Neural Network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2021-03-14T19:05:36Z</dcterms:created>
  <dcterms:modified xsi:type="dcterms:W3CDTF">2021-03-15T00:45:31Z</dcterms:modified>
</cp:coreProperties>
</file>