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744c0cba20fa0/ECE4730/Assignment 1/"/>
    </mc:Choice>
  </mc:AlternateContent>
  <xr:revisionPtr revIDLastSave="14" documentId="8_{6E3EF1C6-5130-4A2C-8886-44DBC4CEC55B}" xr6:coauthVersionLast="45" xr6:coauthVersionMax="45" xr10:uidLastSave="{2AF458C4-E90A-47F5-92A8-D02848C0A424}"/>
  <bookViews>
    <workbookView xWindow="-120" yWindow="-120" windowWidth="38640" windowHeight="21240" xr2:uid="{F42BFB53-A422-4B4B-A608-66B42B2F2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L13" i="1" s="1"/>
  <c r="G14" i="1"/>
  <c r="H14" i="1"/>
  <c r="G15" i="1"/>
  <c r="K15" i="1" s="1"/>
  <c r="H15" i="1"/>
  <c r="L15" i="1" s="1"/>
  <c r="G16" i="1"/>
  <c r="H16" i="1"/>
  <c r="G17" i="1"/>
  <c r="K17" i="1" s="1"/>
  <c r="H17" i="1"/>
  <c r="L17" i="1" s="1"/>
  <c r="G18" i="1"/>
  <c r="H18" i="1"/>
  <c r="F13" i="1"/>
  <c r="F14" i="1"/>
  <c r="F15" i="1"/>
  <c r="J15" i="1" s="1"/>
  <c r="F16" i="1"/>
  <c r="F17" i="1"/>
  <c r="J17" i="1" s="1"/>
  <c r="F18" i="1"/>
  <c r="F12" i="1"/>
  <c r="J12" i="1" s="1"/>
  <c r="L18" i="1"/>
  <c r="K18" i="1"/>
  <c r="J18" i="1"/>
  <c r="L16" i="1"/>
  <c r="K16" i="1"/>
  <c r="J16" i="1"/>
  <c r="L14" i="1"/>
  <c r="K14" i="1"/>
  <c r="J14" i="1"/>
  <c r="K13" i="1"/>
  <c r="J13" i="1"/>
  <c r="L12" i="1"/>
  <c r="K12" i="1"/>
  <c r="G3" i="1"/>
  <c r="K3" i="1" s="1"/>
  <c r="G4" i="1"/>
  <c r="K4" i="1" s="1"/>
  <c r="G5" i="1"/>
  <c r="G6" i="1"/>
  <c r="G7" i="1"/>
  <c r="G8" i="1"/>
  <c r="K8" i="1" s="1"/>
  <c r="G2" i="1"/>
  <c r="F3" i="1"/>
  <c r="F4" i="1"/>
  <c r="F5" i="1"/>
  <c r="J5" i="1" s="1"/>
  <c r="F6" i="1"/>
  <c r="F7" i="1"/>
  <c r="F8" i="1"/>
  <c r="J8" i="1" s="1"/>
  <c r="F2" i="1"/>
  <c r="L8" i="1"/>
  <c r="K7" i="1"/>
  <c r="L7" i="1"/>
  <c r="K6" i="1"/>
  <c r="L6" i="1"/>
  <c r="K5" i="1"/>
  <c r="L5" i="1"/>
  <c r="L4" i="1"/>
  <c r="L3" i="1"/>
  <c r="K2" i="1"/>
  <c r="L2" i="1"/>
  <c r="J7" i="1"/>
  <c r="J6" i="1"/>
  <c r="J4" i="1"/>
  <c r="J3" i="1"/>
  <c r="J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<sst xmlns="http://schemas.openxmlformats.org/spreadsheetml/2006/main" count="39" uniqueCount="14">
  <si>
    <t>N = 1000</t>
  </si>
  <si>
    <t>N = 2000</t>
  </si>
  <si>
    <t>N = 3000</t>
  </si>
  <si>
    <t>P = 1</t>
  </si>
  <si>
    <t>P = 2</t>
  </si>
  <si>
    <t>P = 4</t>
  </si>
  <si>
    <t>P = 8</t>
  </si>
  <si>
    <t>P = 16</t>
  </si>
  <si>
    <t>P = 32</t>
  </si>
  <si>
    <t>P = 64</t>
  </si>
  <si>
    <t>Serial</t>
  </si>
  <si>
    <t>Speedup</t>
  </si>
  <si>
    <t>Total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</si>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</sst>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Floyd's</a:t>
            </a:r>
            <a:r>
              <a:rPr lang="en-US" baseline="0"/>
              <a:t> Algorithm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9.92</c:v>
                </c:pt>
                <c:pt idx="1">
                  <c:v>5.36</c:v>
                </c:pt>
                <c:pt idx="2">
                  <c:v>3.68</c:v>
                </c:pt>
                <c:pt idx="3">
                  <c:v>1.85</c:v>
                </c:pt>
                <c:pt idx="4">
                  <c:v>3.51</c:v>
                </c:pt>
                <c:pt idx="5">
                  <c:v>2.16</c:v>
                </c:pt>
                <c:pt idx="6">
                  <c:v>2.81</c:v>
                </c:pt>
                <c:pt idx="7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53-4B39-9D52-74B1B2203DF3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79.28</c:v>
                </c:pt>
                <c:pt idx="1">
                  <c:v>40.700000000000003</c:v>
                </c:pt>
                <c:pt idx="2">
                  <c:v>24.71</c:v>
                </c:pt>
                <c:pt idx="3">
                  <c:v>12.35</c:v>
                </c:pt>
                <c:pt idx="4">
                  <c:v>16.77</c:v>
                </c:pt>
                <c:pt idx="5">
                  <c:v>9.8000000000000007</c:v>
                </c:pt>
                <c:pt idx="6">
                  <c:v>12.38</c:v>
                </c:pt>
                <c:pt idx="7">
                  <c:v>120.45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53-4B39-9D52-74B1B2203DF3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265.42</c:v>
                </c:pt>
                <c:pt idx="1">
                  <c:v>136.09</c:v>
                </c:pt>
                <c:pt idx="2">
                  <c:v>78.11</c:v>
                </c:pt>
                <c:pt idx="3">
                  <c:v>43</c:v>
                </c:pt>
                <c:pt idx="4">
                  <c:v>46.99</c:v>
                </c:pt>
                <c:pt idx="5">
                  <c:v>24.59</c:v>
                </c:pt>
                <c:pt idx="6">
                  <c:v>27.83</c:v>
                </c:pt>
                <c:pt idx="7">
                  <c:v>396.98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53-4B39-9D52-74B1B220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27536"/>
        <c:axId val="310970464"/>
      </c:lineChart>
      <c:catAx>
        <c:axId val="3672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0464"/>
        <c:crosses val="autoZero"/>
        <c:auto val="1"/>
        <c:lblAlgn val="ctr"/>
        <c:lblOffset val="100"/>
        <c:noMultiLvlLbl val="0"/>
      </c:catAx>
      <c:valAx>
        <c:axId val="3109704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Floyd's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1.622983870967742</c:v>
                </c:pt>
                <c:pt idx="1">
                  <c:v>3.0037313432835822</c:v>
                </c:pt>
                <c:pt idx="2">
                  <c:v>4.375</c:v>
                </c:pt>
                <c:pt idx="3">
                  <c:v>8.7027027027027035</c:v>
                </c:pt>
                <c:pt idx="4">
                  <c:v>4.5868945868945872</c:v>
                </c:pt>
                <c:pt idx="5">
                  <c:v>7.4537037037037042</c:v>
                </c:pt>
                <c:pt idx="6">
                  <c:v>5.7295373665480431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14-4FE4-AD42-DDF8BD3A077D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1.5192986881937438</c:v>
                </c:pt>
                <c:pt idx="1">
                  <c:v>2.9594594594594592</c:v>
                </c:pt>
                <c:pt idx="2">
                  <c:v>4.8745447187373534</c:v>
                </c:pt>
                <c:pt idx="3">
                  <c:v>9.7530364372469638</c:v>
                </c:pt>
                <c:pt idx="4">
                  <c:v>7.1824686940966016</c:v>
                </c:pt>
                <c:pt idx="5">
                  <c:v>12.290816326530612</c:v>
                </c:pt>
                <c:pt idx="6">
                  <c:v>9.7294022617124387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14-4FE4-AD42-DDF8BD3A077D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1.4956672443674177</c:v>
                </c:pt>
                <c:pt idx="1">
                  <c:v>2.9170401939892718</c:v>
                </c:pt>
                <c:pt idx="2">
                  <c:v>5.0823198054026379</c:v>
                </c:pt>
                <c:pt idx="3">
                  <c:v>9.232093023255814</c:v>
                </c:pt>
                <c:pt idx="4">
                  <c:v>8.4481804639284963</c:v>
                </c:pt>
                <c:pt idx="5">
                  <c:v>16.143960959739733</c:v>
                </c:pt>
                <c:pt idx="6">
                  <c:v>14.264462809917356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14-4FE4-AD42-DDF8BD3A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39248"/>
        <c:axId val="508814768"/>
      </c:lineChart>
      <c:catAx>
        <c:axId val="5139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4768"/>
        <c:crosses val="autoZero"/>
        <c:auto val="1"/>
        <c:lblAlgn val="ctr"/>
        <c:lblOffset val="100"/>
        <c:noMultiLvlLbl val="0"/>
      </c:catAx>
      <c:valAx>
        <c:axId val="5088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Floyd's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1.622983870967742</c:v>
                </c:pt>
                <c:pt idx="1">
                  <c:v>1.5018656716417911</c:v>
                </c:pt>
                <c:pt idx="2">
                  <c:v>1.09375</c:v>
                </c:pt>
                <c:pt idx="3">
                  <c:v>1.0878378378378379</c:v>
                </c:pt>
                <c:pt idx="4">
                  <c:v>0.2866809116809117</c:v>
                </c:pt>
                <c:pt idx="5">
                  <c:v>0.23292824074074076</c:v>
                </c:pt>
                <c:pt idx="6">
                  <c:v>8.9524021352313174E-2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A-4D69-AD71-AF8FF031EECF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1.5192986881937438</c:v>
                </c:pt>
                <c:pt idx="1">
                  <c:v>1.4797297297297296</c:v>
                </c:pt>
                <c:pt idx="2">
                  <c:v>1.2186361796843383</c:v>
                </c:pt>
                <c:pt idx="3">
                  <c:v>1.2191295546558705</c:v>
                </c:pt>
                <c:pt idx="4">
                  <c:v>0.4489042933810376</c:v>
                </c:pt>
                <c:pt idx="5">
                  <c:v>0.38408801020408162</c:v>
                </c:pt>
                <c:pt idx="6">
                  <c:v>0.15202191033925685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AA-4D69-AD71-AF8FF031EECF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1.4956672443674177</c:v>
                </c:pt>
                <c:pt idx="1">
                  <c:v>1.4585200969946359</c:v>
                </c:pt>
                <c:pt idx="2">
                  <c:v>1.2705799513506595</c:v>
                </c:pt>
                <c:pt idx="3">
                  <c:v>1.1540116279069768</c:v>
                </c:pt>
                <c:pt idx="4">
                  <c:v>0.52801127899553102</c:v>
                </c:pt>
                <c:pt idx="5">
                  <c:v>0.50449877999186665</c:v>
                </c:pt>
                <c:pt idx="6">
                  <c:v>0.22288223140495869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A-4D69-AD71-AF8FF031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05408"/>
        <c:axId val="520772416"/>
      </c:lineChart>
      <c:catAx>
        <c:axId val="6565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72416"/>
        <c:crosses val="autoZero"/>
        <c:auto val="1"/>
        <c:lblAlgn val="ctr"/>
        <c:lblOffset val="100"/>
        <c:noMultiLvlLbl val="0"/>
      </c:catAx>
      <c:valAx>
        <c:axId val="520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Sheet1!$A$12:$A$19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10.37</c:v>
                </c:pt>
                <c:pt idx="1">
                  <c:v>5.36</c:v>
                </c:pt>
                <c:pt idx="2">
                  <c:v>4.08</c:v>
                </c:pt>
                <c:pt idx="3">
                  <c:v>2.25</c:v>
                </c:pt>
                <c:pt idx="4">
                  <c:v>3.96</c:v>
                </c:pt>
                <c:pt idx="5">
                  <c:v>2.6</c:v>
                </c:pt>
                <c:pt idx="6">
                  <c:v>3.48</c:v>
                </c:pt>
                <c:pt idx="7">
                  <c:v>16.38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E-4B2C-A3EB-E596FB5B917C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Sheet1!$A$12:$A$19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80.86</c:v>
                </c:pt>
                <c:pt idx="1">
                  <c:v>42.24</c:v>
                </c:pt>
                <c:pt idx="2">
                  <c:v>26.31</c:v>
                </c:pt>
                <c:pt idx="3">
                  <c:v>13.96</c:v>
                </c:pt>
                <c:pt idx="4">
                  <c:v>18.39</c:v>
                </c:pt>
                <c:pt idx="5">
                  <c:v>11.45</c:v>
                </c:pt>
                <c:pt idx="6">
                  <c:v>14.35</c:v>
                </c:pt>
                <c:pt idx="7">
                  <c:v>121.59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E-4B2C-A3EB-E596FB5B917C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Sheet1!$A$12:$A$19</c:f>
              <c:strCache>
                <c:ptCount val="8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  <c:pt idx="7">
                  <c:v>Serial</c:v>
                </c:pt>
              </c:strCache>
            </c:strRef>
          </c:cat>
          <c:val>
            <c:numRef>
              <c:f>Sheet1!$D$12:$D$19</c:f>
              <c:numCache>
                <c:formatCode>General</c:formatCode>
                <c:ptCount val="8"/>
                <c:pt idx="0">
                  <c:v>268.89</c:v>
                </c:pt>
                <c:pt idx="1">
                  <c:v>139.53</c:v>
                </c:pt>
                <c:pt idx="2">
                  <c:v>81.62</c:v>
                </c:pt>
                <c:pt idx="3">
                  <c:v>46.63</c:v>
                </c:pt>
                <c:pt idx="4">
                  <c:v>50.63</c:v>
                </c:pt>
                <c:pt idx="5">
                  <c:v>28.42</c:v>
                </c:pt>
                <c:pt idx="6">
                  <c:v>31.96</c:v>
                </c:pt>
                <c:pt idx="7">
                  <c:v>399.41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E-4B2C-A3EB-E596FB5B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46736"/>
        <c:axId val="675933648"/>
      </c:lineChart>
      <c:catAx>
        <c:axId val="3672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3648"/>
        <c:crosses val="autoZero"/>
        <c:auto val="1"/>
        <c:lblAlgn val="ctr"/>
        <c:lblOffset val="100"/>
        <c:noMultiLvlLbl val="0"/>
      </c:catAx>
      <c:valAx>
        <c:axId val="6759336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1.579556412729026</c:v>
                </c:pt>
                <c:pt idx="1">
                  <c:v>3.055970149253731</c:v>
                </c:pt>
                <c:pt idx="2">
                  <c:v>4.0147058823529411</c:v>
                </c:pt>
                <c:pt idx="3">
                  <c:v>7.2799999999999994</c:v>
                </c:pt>
                <c:pt idx="4">
                  <c:v>4.1363636363636358</c:v>
                </c:pt>
                <c:pt idx="5">
                  <c:v>6.3</c:v>
                </c:pt>
                <c:pt idx="6">
                  <c:v>4.7068965517241379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483A-9F78-1AC3850CE884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1.5037101162503093</c:v>
                </c:pt>
                <c:pt idx="1">
                  <c:v>2.8785511363636362</c:v>
                </c:pt>
                <c:pt idx="2">
                  <c:v>4.6214367160775378</c:v>
                </c:pt>
                <c:pt idx="3">
                  <c:v>8.7098853868194848</c:v>
                </c:pt>
                <c:pt idx="4">
                  <c:v>6.6117455138662313</c:v>
                </c:pt>
                <c:pt idx="5">
                  <c:v>10.619213973799127</c:v>
                </c:pt>
                <c:pt idx="6">
                  <c:v>8.4731707317073184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3-483A-9F78-1AC3850CE884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Sheet1!$H$12:$H$18</c:f>
              <c:numCache>
                <c:formatCode>General</c:formatCode>
                <c:ptCount val="7"/>
                <c:pt idx="0">
                  <c:v>1.4854029528803601</c:v>
                </c:pt>
                <c:pt idx="1">
                  <c:v>2.8625385221816098</c:v>
                </c:pt>
                <c:pt idx="2">
                  <c:v>4.8935309973045822</c:v>
                </c:pt>
                <c:pt idx="3">
                  <c:v>8.5655157623847309</c:v>
                </c:pt>
                <c:pt idx="4">
                  <c:v>7.8888011060635987</c:v>
                </c:pt>
                <c:pt idx="5">
                  <c:v>14.053835327234342</c:v>
                </c:pt>
                <c:pt idx="6">
                  <c:v>12.497183979974968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483A-9F78-1AC3850C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62800"/>
        <c:axId val="661492016"/>
      </c:lineChart>
      <c:catAx>
        <c:axId val="6719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2016"/>
        <c:crosses val="autoZero"/>
        <c:auto val="1"/>
        <c:lblAlgn val="ctr"/>
        <c:lblOffset val="100"/>
        <c:noMultiLvlLbl val="0"/>
      </c:catAx>
      <c:valAx>
        <c:axId val="6614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Sheet1!$J$12:$J$18</c:f>
              <c:numCache>
                <c:formatCode>General</c:formatCode>
                <c:ptCount val="7"/>
                <c:pt idx="0">
                  <c:v>1.579556412729026</c:v>
                </c:pt>
                <c:pt idx="1">
                  <c:v>1.5279850746268655</c:v>
                </c:pt>
                <c:pt idx="2">
                  <c:v>1.0036764705882353</c:v>
                </c:pt>
                <c:pt idx="3">
                  <c:v>0.90999999999999992</c:v>
                </c:pt>
                <c:pt idx="4">
                  <c:v>0.25852272727272724</c:v>
                </c:pt>
                <c:pt idx="5">
                  <c:v>0.19687499999999999</c:v>
                </c:pt>
                <c:pt idx="6">
                  <c:v>7.3545258620689655E-2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030-9D70-A874916AA9DC}"/>
            </c:ext>
          </c:extLst>
        </c:ser>
        <c:ser>
          <c:idx val="1"/>
          <c:order val="1"/>
          <c:tx>
            <c:v>2000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Sheet1!$K$12:$K$18</c:f>
              <c:numCache>
                <c:formatCode>General</c:formatCode>
                <c:ptCount val="7"/>
                <c:pt idx="0">
                  <c:v>1.5037101162503093</c:v>
                </c:pt>
                <c:pt idx="1">
                  <c:v>1.4392755681818181</c:v>
                </c:pt>
                <c:pt idx="2">
                  <c:v>1.1553591790193845</c:v>
                </c:pt>
                <c:pt idx="3">
                  <c:v>1.0887356733524356</c:v>
                </c:pt>
                <c:pt idx="4">
                  <c:v>0.41323409461663946</c:v>
                </c:pt>
                <c:pt idx="5">
                  <c:v>0.33185043668122272</c:v>
                </c:pt>
                <c:pt idx="6">
                  <c:v>0.13239329268292685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030-9D70-A874916AA9DC}"/>
            </c:ext>
          </c:extLst>
        </c:ser>
        <c:ser>
          <c:idx val="2"/>
          <c:order val="2"/>
          <c:tx>
            <c:v>3000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Sheet1!$A$12:$A$18</c:f>
              <c:strCache>
                <c:ptCount val="7"/>
                <c:pt idx="0">
                  <c:v>P = 1</c:v>
                </c:pt>
                <c:pt idx="1">
                  <c:v>P = 2</c:v>
                </c:pt>
                <c:pt idx="2">
                  <c:v>P = 4</c:v>
                </c:pt>
                <c:pt idx="3">
                  <c:v>P = 8</c:v>
                </c:pt>
                <c:pt idx="4">
                  <c:v>P = 16</c:v>
                </c:pt>
                <c:pt idx="5">
                  <c:v>P = 32</c:v>
                </c:pt>
                <c:pt idx="6">
                  <c:v>P = 64</c:v>
                </c:pt>
              </c:strCache>
            </c:strRef>
          </c:cat>
          <c:val>
            <c:numRef>
              <c:f>Sheet1!$L$12:$L$18</c:f>
              <c:numCache>
                <c:formatCode>General</c:formatCode>
                <c:ptCount val="7"/>
                <c:pt idx="0">
                  <c:v>1.4854029528803601</c:v>
                </c:pt>
                <c:pt idx="1">
                  <c:v>1.4312692610908049</c:v>
                </c:pt>
                <c:pt idx="2">
                  <c:v>1.2233827493261455</c:v>
                </c:pt>
                <c:pt idx="3">
                  <c:v>1.0706894702980914</c:v>
                </c:pt>
                <c:pt idx="4">
                  <c:v>0.49305006912897492</c:v>
                </c:pt>
                <c:pt idx="5">
                  <c:v>0.43918235397607319</c:v>
                </c:pt>
                <c:pt idx="6">
                  <c:v>0.19526849968710888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030-9D70-A874916A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05232"/>
        <c:axId val="362257968"/>
      </c:lineChart>
      <c:catAx>
        <c:axId val="6801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Nunber</a:t>
                </a:r>
                <a:r>
                  <a:rPr lang="en-US" baseline="0"/>
                  <a:t> of CPUs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7968"/>
        <c:crosses val="autoZero"/>
        <c:auto val="1"/>
        <c:lblAlgn val="ctr"/>
        <c:lblOffset val="100"/>
        <c:noMultiLvlLbl val="0"/>
      </c:catAx>
      <c:valAx>
        <c:axId val="362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454024</xdr:colOff>
      <xdr:row>1</xdr:row>
      <xdr:rowOff>92074</xdr:rowOff>
    </xdr:from>
    <xdr:to>
      <xdr:col>26</xdr:col>
      <xdr:colOff>295275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4EF4D-CF0F-427F-A7B0-BD581253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385762</xdr:colOff>
      <xdr:row>25</xdr:row>
      <xdr:rowOff>80961</xdr:rowOff>
    </xdr:from>
    <xdr:to>
      <xdr:col>32</xdr:col>
      <xdr:colOff>247650</xdr:colOff>
      <xdr:row>42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67A91-2497-4C77-A394-C5B06F0BA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176212</xdr:colOff>
      <xdr:row>26</xdr:row>
      <xdr:rowOff>71437</xdr:rowOff>
    </xdr:from>
    <xdr:to>
      <xdr:col>21</xdr:col>
      <xdr:colOff>481012</xdr:colOff>
      <xdr:row>40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AD1-2E30-4696-8DA8-321F8C6E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557212</xdr:colOff>
      <xdr:row>19</xdr:row>
      <xdr:rowOff>128587</xdr:rowOff>
    </xdr:from>
    <xdr:to>
      <xdr:col>10</xdr:col>
      <xdr:colOff>481012</xdr:colOff>
      <xdr:row>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F816B-AB50-4E26-B8F1-1BC049F05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423862</xdr:colOff>
      <xdr:row>35</xdr:row>
      <xdr:rowOff>33337</xdr:rowOff>
    </xdr:from>
    <xdr:to>
      <xdr:col>9</xdr:col>
      <xdr:colOff>347662</xdr:colOff>
      <xdr:row>49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0144D3-B170-4FDD-869A-C95C66D4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</xdr:colOff>
      <xdr:row>41</xdr:row>
      <xdr:rowOff>185737</xdr:rowOff>
    </xdr:from>
    <xdr:to>
      <xdr:col>17</xdr:col>
      <xdr:colOff>357187</xdr:colOff>
      <xdr:row>56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A0AF3-E429-42BA-BF27-2C57946B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97AE-02B9-49D3-B57D-26BB098C2430}">
  <dimension ref="A1:L19"/>
  <sheetViews>
    <sheetView tabSelected="1" workbookViewId="0">
      <selection activeCell="A11" sqref="A11:D18"/>
    </sheetView>
  </sheetViews>
  <sheetFormatPr defaultRowHeight="15" x14ac:dyDescent="0.25"/>
  <cols>
    <col min="6" max="6" width="12" bestFit="1" customWidth="1"/>
    <col min="8" max="8" width="12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11</v>
      </c>
      <c r="F1" t="s">
        <v>0</v>
      </c>
      <c r="G1" t="s">
        <v>1</v>
      </c>
      <c r="H1" t="s">
        <v>2</v>
      </c>
      <c r="I1" t="s">
        <v>13</v>
      </c>
      <c r="J1" t="s">
        <v>0</v>
      </c>
      <c r="K1" t="s">
        <v>1</v>
      </c>
      <c r="L1" t="s">
        <v>2</v>
      </c>
    </row>
    <row r="2" spans="1:12" x14ac:dyDescent="0.25">
      <c r="A2" t="s">
        <v>3</v>
      </c>
      <c r="B2">
        <v>9.92</v>
      </c>
      <c r="C2">
        <v>79.28</v>
      </c>
      <c r="D2">
        <v>265.42</v>
      </c>
      <c r="F2">
        <f>B$9/B2</f>
        <v>1.622983870967742</v>
      </c>
      <c r="G2">
        <f>C$9/C2</f>
        <v>1.5192986881937438</v>
      </c>
      <c r="H2">
        <f>D$9/D2</f>
        <v>1.4956672443674177</v>
      </c>
      <c r="J2">
        <f>F2/1</f>
        <v>1.622983870967742</v>
      </c>
      <c r="K2">
        <f t="shared" ref="K2:L2" si="0">G2/1</f>
        <v>1.5192986881937438</v>
      </c>
      <c r="L2">
        <f t="shared" si="0"/>
        <v>1.4956672443674177</v>
      </c>
    </row>
    <row r="3" spans="1:12" x14ac:dyDescent="0.25">
      <c r="A3" t="s">
        <v>4</v>
      </c>
      <c r="B3">
        <v>5.36</v>
      </c>
      <c r="C3">
        <v>40.700000000000003</v>
      </c>
      <c r="D3">
        <v>136.09</v>
      </c>
      <c r="F3">
        <f t="shared" ref="F3:F8" si="1">B$9/B3</f>
        <v>3.0037313432835822</v>
      </c>
      <c r="G3">
        <f t="shared" ref="G3:G8" si="2">C$9/C3</f>
        <v>2.9594594594594592</v>
      </c>
      <c r="H3">
        <f t="shared" ref="H3:H8" si="3">D$9/D3</f>
        <v>2.9170401939892718</v>
      </c>
      <c r="J3">
        <f>F3/2</f>
        <v>1.5018656716417911</v>
      </c>
      <c r="K3">
        <f t="shared" ref="K3:L3" si="4">G3/2</f>
        <v>1.4797297297297296</v>
      </c>
      <c r="L3">
        <f t="shared" si="4"/>
        <v>1.4585200969946359</v>
      </c>
    </row>
    <row r="4" spans="1:12" x14ac:dyDescent="0.25">
      <c r="A4" t="s">
        <v>5</v>
      </c>
      <c r="B4">
        <v>3.68</v>
      </c>
      <c r="C4">
        <v>24.71</v>
      </c>
      <c r="D4">
        <v>78.11</v>
      </c>
      <c r="F4">
        <f t="shared" si="1"/>
        <v>4.375</v>
      </c>
      <c r="G4">
        <f t="shared" si="2"/>
        <v>4.8745447187373534</v>
      </c>
      <c r="H4">
        <f t="shared" si="3"/>
        <v>5.0823198054026379</v>
      </c>
      <c r="J4">
        <f>F4/4</f>
        <v>1.09375</v>
      </c>
      <c r="K4">
        <f t="shared" ref="K4:L4" si="5">G4/4</f>
        <v>1.2186361796843383</v>
      </c>
      <c r="L4">
        <f t="shared" si="5"/>
        <v>1.2705799513506595</v>
      </c>
    </row>
    <row r="5" spans="1:12" x14ac:dyDescent="0.25">
      <c r="A5" t="s">
        <v>6</v>
      </c>
      <c r="B5">
        <v>1.85</v>
      </c>
      <c r="C5">
        <v>12.35</v>
      </c>
      <c r="D5">
        <v>43</v>
      </c>
      <c r="F5">
        <f t="shared" si="1"/>
        <v>8.7027027027027035</v>
      </c>
      <c r="G5">
        <f t="shared" si="2"/>
        <v>9.7530364372469638</v>
      </c>
      <c r="H5">
        <f t="shared" si="3"/>
        <v>9.232093023255814</v>
      </c>
      <c r="J5">
        <f>F5/8</f>
        <v>1.0878378378378379</v>
      </c>
      <c r="K5">
        <f t="shared" ref="K5:L5" si="6">G5/8</f>
        <v>1.2191295546558705</v>
      </c>
      <c r="L5">
        <f t="shared" si="6"/>
        <v>1.1540116279069768</v>
      </c>
    </row>
    <row r="6" spans="1:12" x14ac:dyDescent="0.25">
      <c r="A6" t="s">
        <v>7</v>
      </c>
      <c r="B6">
        <v>3.51</v>
      </c>
      <c r="C6">
        <v>16.77</v>
      </c>
      <c r="D6">
        <v>46.99</v>
      </c>
      <c r="F6">
        <f t="shared" si="1"/>
        <v>4.5868945868945872</v>
      </c>
      <c r="G6">
        <f t="shared" si="2"/>
        <v>7.1824686940966016</v>
      </c>
      <c r="H6">
        <f t="shared" si="3"/>
        <v>8.4481804639284963</v>
      </c>
      <c r="J6">
        <f>F6/16</f>
        <v>0.2866809116809117</v>
      </c>
      <c r="K6">
        <f t="shared" ref="K6:L6" si="7">G6/16</f>
        <v>0.4489042933810376</v>
      </c>
      <c r="L6">
        <f t="shared" si="7"/>
        <v>0.52801127899553102</v>
      </c>
    </row>
    <row r="7" spans="1:12" x14ac:dyDescent="0.25">
      <c r="A7" t="s">
        <v>8</v>
      </c>
      <c r="B7">
        <v>2.16</v>
      </c>
      <c r="C7">
        <v>9.8000000000000007</v>
      </c>
      <c r="D7">
        <v>24.59</v>
      </c>
      <c r="F7">
        <f t="shared" si="1"/>
        <v>7.4537037037037042</v>
      </c>
      <c r="G7">
        <f t="shared" si="2"/>
        <v>12.290816326530612</v>
      </c>
      <c r="H7">
        <f t="shared" si="3"/>
        <v>16.143960959739733</v>
      </c>
      <c r="J7">
        <f>F7/32</f>
        <v>0.23292824074074076</v>
      </c>
      <c r="K7">
        <f t="shared" ref="K7:L7" si="8">G7/32</f>
        <v>0.38408801020408162</v>
      </c>
      <c r="L7">
        <f t="shared" si="8"/>
        <v>0.50449877999186665</v>
      </c>
    </row>
    <row r="8" spans="1:12" x14ac:dyDescent="0.25">
      <c r="A8" t="s">
        <v>9</v>
      </c>
      <c r="B8">
        <v>2.81</v>
      </c>
      <c r="C8">
        <v>12.38</v>
      </c>
      <c r="D8">
        <v>27.83</v>
      </c>
      <c r="F8">
        <f t="shared" si="1"/>
        <v>5.7295373665480431</v>
      </c>
      <c r="G8">
        <f t="shared" si="2"/>
        <v>9.7294022617124387</v>
      </c>
      <c r="H8">
        <f t="shared" si="3"/>
        <v>14.264462809917356</v>
      </c>
      <c r="J8">
        <f>F8/64</f>
        <v>8.9524021352313174E-2</v>
      </c>
      <c r="K8">
        <f t="shared" ref="K8:L8" si="9">G8/64</f>
        <v>0.15202191033925685</v>
      </c>
      <c r="L8">
        <f t="shared" si="9"/>
        <v>0.22288223140495869</v>
      </c>
    </row>
    <row r="9" spans="1:12" x14ac:dyDescent="0.25">
      <c r="A9" t="s">
        <v>10</v>
      </c>
      <c r="B9">
        <v>16.100000000000001</v>
      </c>
      <c r="C9">
        <v>120.45</v>
      </c>
      <c r="D9">
        <v>396.98</v>
      </c>
    </row>
    <row r="11" spans="1:12" x14ac:dyDescent="0.25">
      <c r="A11" t="s">
        <v>12</v>
      </c>
      <c r="B11" t="s">
        <v>0</v>
      </c>
      <c r="C11" t="s">
        <v>1</v>
      </c>
      <c r="D11" t="s">
        <v>2</v>
      </c>
      <c r="E11" t="s">
        <v>11</v>
      </c>
      <c r="F11" t="s">
        <v>0</v>
      </c>
      <c r="G11" t="s">
        <v>1</v>
      </c>
      <c r="H11" t="s">
        <v>2</v>
      </c>
      <c r="I11" t="s">
        <v>13</v>
      </c>
      <c r="J11" t="s">
        <v>0</v>
      </c>
      <c r="K11" t="s">
        <v>1</v>
      </c>
      <c r="L11" t="s">
        <v>2</v>
      </c>
    </row>
    <row r="12" spans="1:12" x14ac:dyDescent="0.25">
      <c r="A12" t="s">
        <v>3</v>
      </c>
      <c r="B12">
        <v>10.37</v>
      </c>
      <c r="C12">
        <v>80.86</v>
      </c>
      <c r="D12">
        <v>268.89</v>
      </c>
      <c r="F12">
        <f>B$19/B12</f>
        <v>1.579556412729026</v>
      </c>
      <c r="G12">
        <f t="shared" ref="G12:H18" si="10">C$19/C12</f>
        <v>1.5037101162503093</v>
      </c>
      <c r="H12">
        <f t="shared" si="10"/>
        <v>1.4854029528803601</v>
      </c>
      <c r="J12">
        <f>F12/1</f>
        <v>1.579556412729026</v>
      </c>
      <c r="K12">
        <f t="shared" ref="K12" si="11">G12/1</f>
        <v>1.5037101162503093</v>
      </c>
      <c r="L12">
        <f t="shared" ref="L12" si="12">H12/1</f>
        <v>1.4854029528803601</v>
      </c>
    </row>
    <row r="13" spans="1:12" x14ac:dyDescent="0.25">
      <c r="A13" t="s">
        <v>4</v>
      </c>
      <c r="B13">
        <v>5.36</v>
      </c>
      <c r="C13">
        <v>42.24</v>
      </c>
      <c r="D13">
        <v>139.53</v>
      </c>
      <c r="F13">
        <f t="shared" ref="F13:F18" si="13">B$19/B13</f>
        <v>3.055970149253731</v>
      </c>
      <c r="G13">
        <f t="shared" si="10"/>
        <v>2.8785511363636362</v>
      </c>
      <c r="H13">
        <f t="shared" si="10"/>
        <v>2.8625385221816098</v>
      </c>
      <c r="J13">
        <f>F13/2</f>
        <v>1.5279850746268655</v>
      </c>
      <c r="K13">
        <f t="shared" ref="K13" si="14">G13/2</f>
        <v>1.4392755681818181</v>
      </c>
      <c r="L13">
        <f t="shared" ref="L13" si="15">H13/2</f>
        <v>1.4312692610908049</v>
      </c>
    </row>
    <row r="14" spans="1:12" x14ac:dyDescent="0.25">
      <c r="A14" t="s">
        <v>5</v>
      </c>
      <c r="B14">
        <v>4.08</v>
      </c>
      <c r="C14">
        <v>26.31</v>
      </c>
      <c r="D14">
        <v>81.62</v>
      </c>
      <c r="F14">
        <f t="shared" si="13"/>
        <v>4.0147058823529411</v>
      </c>
      <c r="G14">
        <f t="shared" si="10"/>
        <v>4.6214367160775378</v>
      </c>
      <c r="H14">
        <f t="shared" si="10"/>
        <v>4.8935309973045822</v>
      </c>
      <c r="J14">
        <f>F14/4</f>
        <v>1.0036764705882353</v>
      </c>
      <c r="K14">
        <f t="shared" ref="K14" si="16">G14/4</f>
        <v>1.1553591790193845</v>
      </c>
      <c r="L14">
        <f t="shared" ref="L14" si="17">H14/4</f>
        <v>1.2233827493261455</v>
      </c>
    </row>
    <row r="15" spans="1:12" x14ac:dyDescent="0.25">
      <c r="A15" t="s">
        <v>6</v>
      </c>
      <c r="B15">
        <v>2.25</v>
      </c>
      <c r="C15">
        <v>13.96</v>
      </c>
      <c r="D15">
        <v>46.63</v>
      </c>
      <c r="F15">
        <f t="shared" si="13"/>
        <v>7.2799999999999994</v>
      </c>
      <c r="G15">
        <f t="shared" si="10"/>
        <v>8.7098853868194848</v>
      </c>
      <c r="H15">
        <f t="shared" si="10"/>
        <v>8.5655157623847309</v>
      </c>
      <c r="J15">
        <f>F15/8</f>
        <v>0.90999999999999992</v>
      </c>
      <c r="K15">
        <f t="shared" ref="K15" si="18">G15/8</f>
        <v>1.0887356733524356</v>
      </c>
      <c r="L15">
        <f t="shared" ref="L15" si="19">H15/8</f>
        <v>1.0706894702980914</v>
      </c>
    </row>
    <row r="16" spans="1:12" x14ac:dyDescent="0.25">
      <c r="A16" t="s">
        <v>7</v>
      </c>
      <c r="B16">
        <v>3.96</v>
      </c>
      <c r="C16">
        <v>18.39</v>
      </c>
      <c r="D16">
        <v>50.63</v>
      </c>
      <c r="F16">
        <f t="shared" si="13"/>
        <v>4.1363636363636358</v>
      </c>
      <c r="G16">
        <f t="shared" si="10"/>
        <v>6.6117455138662313</v>
      </c>
      <c r="H16">
        <f t="shared" si="10"/>
        <v>7.8888011060635987</v>
      </c>
      <c r="J16">
        <f>F16/16</f>
        <v>0.25852272727272724</v>
      </c>
      <c r="K16">
        <f t="shared" ref="K16" si="20">G16/16</f>
        <v>0.41323409461663946</v>
      </c>
      <c r="L16">
        <f t="shared" ref="L16" si="21">H16/16</f>
        <v>0.49305006912897492</v>
      </c>
    </row>
    <row r="17" spans="1:12" x14ac:dyDescent="0.25">
      <c r="A17" t="s">
        <v>8</v>
      </c>
      <c r="B17">
        <v>2.6</v>
      </c>
      <c r="C17">
        <v>11.45</v>
      </c>
      <c r="D17">
        <v>28.42</v>
      </c>
      <c r="F17">
        <f t="shared" si="13"/>
        <v>6.3</v>
      </c>
      <c r="G17">
        <f t="shared" si="10"/>
        <v>10.619213973799127</v>
      </c>
      <c r="H17">
        <f t="shared" si="10"/>
        <v>14.053835327234342</v>
      </c>
      <c r="J17">
        <f>F17/32</f>
        <v>0.19687499999999999</v>
      </c>
      <c r="K17">
        <f t="shared" ref="K17" si="22">G17/32</f>
        <v>0.33185043668122272</v>
      </c>
      <c r="L17">
        <f t="shared" ref="L17" si="23">H17/32</f>
        <v>0.43918235397607319</v>
      </c>
    </row>
    <row r="18" spans="1:12" x14ac:dyDescent="0.25">
      <c r="A18" t="s">
        <v>9</v>
      </c>
      <c r="B18">
        <v>3.48</v>
      </c>
      <c r="C18">
        <v>14.35</v>
      </c>
      <c r="D18">
        <v>31.96</v>
      </c>
      <c r="F18">
        <f t="shared" si="13"/>
        <v>4.7068965517241379</v>
      </c>
      <c r="G18">
        <f t="shared" si="10"/>
        <v>8.4731707317073184</v>
      </c>
      <c r="H18">
        <f t="shared" si="10"/>
        <v>12.497183979974968</v>
      </c>
      <c r="J18">
        <f>F18/64</f>
        <v>7.3545258620689655E-2</v>
      </c>
      <c r="K18">
        <f t="shared" ref="K18" si="24">G18/64</f>
        <v>0.13239329268292685</v>
      </c>
      <c r="L18">
        <f t="shared" ref="L18" si="25">H18/64</f>
        <v>0.19526849968710888</v>
      </c>
    </row>
    <row r="19" spans="1:12" x14ac:dyDescent="0.25">
      <c r="A19" t="s">
        <v>10</v>
      </c>
      <c r="B19">
        <v>16.38</v>
      </c>
      <c r="C19">
        <v>121.59</v>
      </c>
      <c r="D19">
        <v>399.41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Benton</dc:creator>
  <cp:lastModifiedBy>Luke Benton</cp:lastModifiedBy>
  <dcterms:created xsi:type="dcterms:W3CDTF">2019-11-12T00:56:38Z</dcterms:created>
  <dcterms:modified xsi:type="dcterms:W3CDTF">2019-11-12T02:21:42Z</dcterms:modified>
</cp:coreProperties>
</file>