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ob\Dropbox\Computer Science\AP Comp Sci\Jacob\_School\Fourth Six Weeks\Sorting2\"/>
    </mc:Choice>
  </mc:AlternateContent>
  <bookViews>
    <workbookView xWindow="0" yWindow="0" windowWidth="12510" windowHeight="6915" activeTab="1"/>
  </bookViews>
  <sheets>
    <sheet name="Data Collection" sheetId="1" r:id="rId1"/>
    <sheet name="Data Table" sheetId="2" r:id="rId2"/>
  </sheets>
  <calcPr calcId="162913"/>
</workbook>
</file>

<file path=xl/calcChain.xml><?xml version="1.0" encoding="utf-8"?>
<calcChain xmlns="http://schemas.openxmlformats.org/spreadsheetml/2006/main">
  <c r="E5" i="1" l="1"/>
  <c r="AS8" i="1" l="1"/>
  <c r="AS7" i="1"/>
  <c r="AS6" i="1"/>
  <c r="AS5" i="1"/>
  <c r="I4" i="2" l="1"/>
  <c r="H4" i="2"/>
  <c r="G4" i="2"/>
  <c r="F4" i="2"/>
  <c r="E4" i="2"/>
  <c r="D4" i="2"/>
  <c r="C4" i="2"/>
  <c r="B4" i="2"/>
  <c r="AN6" i="1"/>
  <c r="I6" i="2" s="1"/>
  <c r="AN7" i="1"/>
  <c r="I7" i="2" s="1"/>
  <c r="AN8" i="1"/>
  <c r="I8" i="2" s="1"/>
  <c r="AN5" i="1"/>
  <c r="I5" i="2" s="1"/>
  <c r="T8" i="1"/>
  <c r="E8" i="2" s="1"/>
  <c r="T7" i="1"/>
  <c r="E7" i="2" s="1"/>
  <c r="T6" i="1"/>
  <c r="E6" i="2" s="1"/>
  <c r="T5" i="1"/>
  <c r="E5" i="2" s="1"/>
  <c r="AI8" i="1"/>
  <c r="H8" i="2" s="1"/>
  <c r="AI7" i="1"/>
  <c r="H7" i="2" s="1"/>
  <c r="AI6" i="1"/>
  <c r="H6" i="2" s="1"/>
  <c r="AI5" i="1"/>
  <c r="H5" i="2" s="1"/>
  <c r="AD8" i="1"/>
  <c r="G8" i="2" s="1"/>
  <c r="AD7" i="1"/>
  <c r="G7" i="2" s="1"/>
  <c r="AD6" i="1"/>
  <c r="G6" i="2" s="1"/>
  <c r="AD5" i="1"/>
  <c r="G5" i="2" s="1"/>
  <c r="Y8" i="1"/>
  <c r="F8" i="2" s="1"/>
  <c r="Y7" i="1"/>
  <c r="F7" i="2" s="1"/>
  <c r="Y6" i="1"/>
  <c r="F6" i="2" s="1"/>
  <c r="Y5" i="1"/>
  <c r="F5" i="2" s="1"/>
  <c r="O8" i="1"/>
  <c r="D8" i="2" s="1"/>
  <c r="O7" i="1"/>
  <c r="D7" i="2" s="1"/>
  <c r="O6" i="1"/>
  <c r="D6" i="2" s="1"/>
  <c r="O5" i="1"/>
  <c r="D5" i="2" s="1"/>
  <c r="J8" i="1"/>
  <c r="C8" i="2" s="1"/>
  <c r="J7" i="1"/>
  <c r="C7" i="2" s="1"/>
  <c r="J6" i="1"/>
  <c r="C6" i="2" s="1"/>
  <c r="J5" i="1"/>
  <c r="C5" i="2" s="1"/>
  <c r="E6" i="1"/>
  <c r="B6" i="2" s="1"/>
  <c r="E7" i="1"/>
  <c r="B7" i="2" s="1"/>
  <c r="E8" i="1"/>
  <c r="B8" i="2" s="1"/>
  <c r="B5" i="2"/>
</calcChain>
</file>

<file path=xl/sharedStrings.xml><?xml version="1.0" encoding="utf-8"?>
<sst xmlns="http://schemas.openxmlformats.org/spreadsheetml/2006/main" count="48" uniqueCount="15">
  <si>
    <t>Bubble</t>
  </si>
  <si>
    <t>Selection</t>
  </si>
  <si>
    <t>Insertion</t>
  </si>
  <si>
    <t>Quick</t>
  </si>
  <si>
    <t>1K</t>
  </si>
  <si>
    <t>2K</t>
  </si>
  <si>
    <t>4K</t>
  </si>
  <si>
    <t>8K</t>
  </si>
  <si>
    <t>16K</t>
  </si>
  <si>
    <t>32K</t>
  </si>
  <si>
    <t>64K</t>
  </si>
  <si>
    <t>Avg</t>
  </si>
  <si>
    <t>128K</t>
  </si>
  <si>
    <t>512K</t>
  </si>
  <si>
    <t>256K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</si>
</sst>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S8"/>
  <sheetViews>
    <sheetView workbookViewId="0">
      <pane xSplit="1" topLeftCell="B1" activePane="topRight" state="frozen"/>
      <selection pane="topRight" activeCell="A10" sqref="A10:M14"/>
    </sheetView>
  </sheetViews>
  <sheetFormatPr defaultRowHeight="15" x14ac:dyDescent="0.25"/>
  <cols>
    <col min="2" max="5" width="10.7109375" customWidth="1"/>
    <col min="6" max="6" width="3.42578125" customWidth="1"/>
    <col min="7" max="10" width="11.7109375" customWidth="1"/>
    <col min="11" max="11" width="2.5703125" customWidth="1"/>
    <col min="12" max="12" width="12.42578125" customWidth="1"/>
    <col min="13" max="13" width="12.7109375" customWidth="1"/>
    <col min="14" max="15" width="10.7109375" customWidth="1"/>
    <col min="16" max="16" width="2.7109375" customWidth="1"/>
    <col min="17" max="20" width="12" customWidth="1"/>
    <col min="21" max="21" width="2.85546875" customWidth="1"/>
    <col min="22" max="25" width="10.7109375" customWidth="1"/>
    <col min="26" max="26" width="2.7109375" customWidth="1"/>
    <col min="27" max="30" width="12.28515625" customWidth="1"/>
    <col min="31" max="31" width="1.42578125" customWidth="1"/>
    <col min="32" max="35" width="12.5703125" customWidth="1"/>
    <col min="36" max="36" width="2.140625" customWidth="1"/>
    <col min="37" max="40" width="12.42578125" customWidth="1"/>
    <col min="41" max="41" width="2.140625" customWidth="1"/>
    <col min="42" max="45" width="14.7109375" customWidth="1"/>
  </cols>
  <sheetData>
    <row r="3" spans="1:45" x14ac:dyDescent="0.25">
      <c r="A3" s="2"/>
      <c r="B3" s="7" t="s">
        <v>4</v>
      </c>
      <c r="C3" s="7"/>
      <c r="D3" s="7"/>
      <c r="E3" s="7"/>
      <c r="G3" s="7" t="s">
        <v>5</v>
      </c>
      <c r="H3" s="7"/>
      <c r="I3" s="7"/>
      <c r="J3" s="7"/>
      <c r="L3" s="7" t="s">
        <v>6</v>
      </c>
      <c r="M3" s="7"/>
      <c r="N3" s="7"/>
      <c r="O3" s="7"/>
      <c r="Q3" s="7" t="s">
        <v>7</v>
      </c>
      <c r="R3" s="7"/>
      <c r="S3" s="7"/>
      <c r="T3" s="7"/>
      <c r="V3" s="7" t="s">
        <v>8</v>
      </c>
      <c r="W3" s="7"/>
      <c r="X3" s="7"/>
      <c r="Y3" s="7"/>
      <c r="AA3" s="7" t="s">
        <v>9</v>
      </c>
      <c r="AB3" s="7"/>
      <c r="AC3" s="7"/>
      <c r="AD3" s="7"/>
      <c r="AF3" s="7" t="s">
        <v>10</v>
      </c>
      <c r="AG3" s="7"/>
      <c r="AH3" s="7"/>
      <c r="AI3" s="7"/>
      <c r="AK3" s="7" t="s">
        <v>12</v>
      </c>
      <c r="AL3" s="7"/>
      <c r="AM3" s="7"/>
      <c r="AN3" s="7"/>
      <c r="AP3" s="7" t="s">
        <v>13</v>
      </c>
      <c r="AQ3" s="7"/>
      <c r="AR3" s="7"/>
      <c r="AS3" s="7"/>
    </row>
    <row r="4" spans="1:45" s="1" customFormat="1" x14ac:dyDescent="0.25">
      <c r="A4" s="3"/>
      <c r="B4" s="3">
        <v>1</v>
      </c>
      <c r="C4" s="3">
        <v>2</v>
      </c>
      <c r="D4" s="3">
        <v>3</v>
      </c>
      <c r="E4" s="3" t="s">
        <v>11</v>
      </c>
      <c r="G4" s="3">
        <v>1</v>
      </c>
      <c r="H4" s="3">
        <v>2</v>
      </c>
      <c r="I4" s="3">
        <v>3</v>
      </c>
      <c r="J4" s="3" t="s">
        <v>11</v>
      </c>
      <c r="L4" s="3">
        <v>1</v>
      </c>
      <c r="M4" s="3">
        <v>2</v>
      </c>
      <c r="N4" s="3">
        <v>3</v>
      </c>
      <c r="O4" s="3" t="s">
        <v>11</v>
      </c>
      <c r="Q4" s="3">
        <v>1</v>
      </c>
      <c r="R4" s="3">
        <v>2</v>
      </c>
      <c r="S4" s="3">
        <v>3</v>
      </c>
      <c r="T4" s="3" t="s">
        <v>11</v>
      </c>
      <c r="V4" s="3">
        <v>1</v>
      </c>
      <c r="W4" s="3">
        <v>2</v>
      </c>
      <c r="X4" s="3">
        <v>3</v>
      </c>
      <c r="Y4" s="3" t="s">
        <v>11</v>
      </c>
      <c r="AA4" s="3">
        <v>1</v>
      </c>
      <c r="AB4" s="3">
        <v>2</v>
      </c>
      <c r="AC4" s="3">
        <v>3</v>
      </c>
      <c r="AD4" s="3" t="s">
        <v>11</v>
      </c>
      <c r="AF4" s="3">
        <v>1</v>
      </c>
      <c r="AG4" s="3">
        <v>2</v>
      </c>
      <c r="AH4" s="3">
        <v>3</v>
      </c>
      <c r="AI4" s="3" t="s">
        <v>11</v>
      </c>
      <c r="AK4" s="3">
        <v>1</v>
      </c>
      <c r="AL4" s="3">
        <v>2</v>
      </c>
      <c r="AM4" s="3">
        <v>3</v>
      </c>
      <c r="AN4" s="3" t="s">
        <v>11</v>
      </c>
      <c r="AP4" s="6">
        <v>1</v>
      </c>
      <c r="AQ4" s="6">
        <v>2</v>
      </c>
      <c r="AR4" s="6">
        <v>3</v>
      </c>
      <c r="AS4" s="6" t="s">
        <v>11</v>
      </c>
    </row>
    <row r="5" spans="1:45" x14ac:dyDescent="0.25">
      <c r="A5" s="2" t="s">
        <v>0</v>
      </c>
      <c r="B5" s="2">
        <v>15659604</v>
      </c>
      <c r="C5" s="2">
        <v>16449816</v>
      </c>
      <c r="D5" s="2">
        <v>18103020</v>
      </c>
      <c r="E5" s="4">
        <f>AVERAGE(B5:D5)</f>
        <v>16737480</v>
      </c>
      <c r="G5" s="2">
        <v>31380175</v>
      </c>
      <c r="H5" s="2">
        <v>31650511</v>
      </c>
      <c r="I5" s="2">
        <v>43352915</v>
      </c>
      <c r="J5" s="4">
        <f>AVERAGE(G5:I5)</f>
        <v>35461200.333333336</v>
      </c>
      <c r="L5" s="2">
        <v>84228858</v>
      </c>
      <c r="M5" s="2">
        <v>82337929</v>
      </c>
      <c r="N5">
        <v>86236052</v>
      </c>
      <c r="O5" s="4">
        <f>AVERAGE(L5:N5)</f>
        <v>84267613</v>
      </c>
      <c r="Q5" s="2">
        <v>1122946600</v>
      </c>
      <c r="R5" s="2">
        <v>1440585913</v>
      </c>
      <c r="S5" s="2">
        <v>1265039502</v>
      </c>
      <c r="T5" s="4">
        <f>AVERAGE(Q5:S5)</f>
        <v>1276190671.6666667</v>
      </c>
      <c r="V5" s="2">
        <v>3184970264</v>
      </c>
      <c r="W5" s="2">
        <v>3038993387</v>
      </c>
      <c r="X5" s="2">
        <v>3649623357</v>
      </c>
      <c r="Y5" s="4">
        <f>AVERAGE(V5:X5)</f>
        <v>3291195669.3333335</v>
      </c>
      <c r="AA5" s="2">
        <v>9754131496</v>
      </c>
      <c r="AB5" s="2">
        <v>10580508150</v>
      </c>
      <c r="AC5" s="2">
        <v>9897504730</v>
      </c>
      <c r="AD5" s="4">
        <f>AVERAGE(AA5:AC5)</f>
        <v>10077381458.666666</v>
      </c>
      <c r="AF5" s="2">
        <v>30079909838</v>
      </c>
      <c r="AG5" s="2">
        <v>32256624970</v>
      </c>
      <c r="AH5" s="2">
        <v>32856125472</v>
      </c>
      <c r="AI5" s="4">
        <f>AVERAGE(AF5:AH5)</f>
        <v>31730886760</v>
      </c>
      <c r="AK5" s="2">
        <v>63352743763</v>
      </c>
      <c r="AL5" s="2">
        <v>62602587092</v>
      </c>
      <c r="AM5" s="2">
        <v>63321897641</v>
      </c>
      <c r="AN5" s="4">
        <f>AVERAGE(AK5:AM5)</f>
        <v>63092409498.666664</v>
      </c>
      <c r="AP5" s="2">
        <v>893522175065</v>
      </c>
      <c r="AQ5" s="2">
        <v>896407607673</v>
      </c>
      <c r="AR5" s="2">
        <v>891177436446</v>
      </c>
      <c r="AS5" s="4">
        <f>AVERAGE(AP5:AR5)</f>
        <v>893702406394.66663</v>
      </c>
    </row>
    <row r="6" spans="1:45" x14ac:dyDescent="0.25">
      <c r="A6" s="2" t="s">
        <v>1</v>
      </c>
      <c r="B6" s="2">
        <v>11293592</v>
      </c>
      <c r="C6" s="2">
        <v>14601421</v>
      </c>
      <c r="D6" s="2">
        <v>10562931</v>
      </c>
      <c r="E6" s="4">
        <f>AVERAGE(B6:D6)</f>
        <v>12152648</v>
      </c>
      <c r="G6" s="2">
        <v>21774762</v>
      </c>
      <c r="H6" s="2">
        <v>23452542</v>
      </c>
      <c r="I6" s="2">
        <v>22913763</v>
      </c>
      <c r="J6" s="4">
        <f t="shared" ref="J6:J8" si="0">AVERAGE(G6:I6)</f>
        <v>22713689</v>
      </c>
      <c r="L6" s="2">
        <v>48628710</v>
      </c>
      <c r="M6" s="2">
        <v>48940163</v>
      </c>
      <c r="N6" s="2">
        <v>55105416</v>
      </c>
      <c r="O6" s="4">
        <f t="shared" ref="O6:O8" si="1">AVERAGE(L6:N6)</f>
        <v>50891429.666666664</v>
      </c>
      <c r="Q6" s="2">
        <v>957026420</v>
      </c>
      <c r="R6" s="2">
        <v>1022601790</v>
      </c>
      <c r="S6" s="2">
        <v>938325605</v>
      </c>
      <c r="T6" s="4">
        <f t="shared" ref="T6:T8" si="2">AVERAGE(Q6:S6)</f>
        <v>972651271.66666663</v>
      </c>
      <c r="V6" s="2">
        <v>1971230034</v>
      </c>
      <c r="W6" s="2">
        <v>2792457453</v>
      </c>
      <c r="X6" s="2">
        <v>2525331958</v>
      </c>
      <c r="Y6" s="4">
        <f t="shared" ref="Y6:Y8" si="3">AVERAGE(V6:X6)</f>
        <v>2429673148.3333335</v>
      </c>
      <c r="AA6" s="2">
        <v>5851220950</v>
      </c>
      <c r="AB6" s="2">
        <v>7345101043</v>
      </c>
      <c r="AC6" s="2">
        <v>7827624273</v>
      </c>
      <c r="AD6" s="4">
        <f t="shared" ref="AD6:AD8" si="4">AVERAGE(AA6:AC6)</f>
        <v>7007982088.666667</v>
      </c>
      <c r="AF6" s="2">
        <v>16581163711</v>
      </c>
      <c r="AG6" s="2">
        <v>16999188245</v>
      </c>
      <c r="AH6" s="2">
        <v>19576640852</v>
      </c>
      <c r="AI6" s="4">
        <f t="shared" ref="AI6:AI8" si="5">AVERAGE(AF6:AH6)</f>
        <v>17718997602.666668</v>
      </c>
      <c r="AK6" s="2">
        <v>36663476362</v>
      </c>
      <c r="AL6" s="2">
        <v>34530688741</v>
      </c>
      <c r="AM6" s="2">
        <v>36942571211</v>
      </c>
      <c r="AN6" s="4">
        <f t="shared" ref="AN6:AN8" si="6">AVERAGE(AK6:AM6)</f>
        <v>36045578771.333336</v>
      </c>
      <c r="AP6" s="2">
        <v>392859641569</v>
      </c>
      <c r="AQ6" s="2">
        <v>416922569698</v>
      </c>
      <c r="AR6" s="2">
        <v>419830201476</v>
      </c>
      <c r="AS6" s="4">
        <f t="shared" ref="AS6:AS8" si="7">AVERAGE(AP6:AR6)</f>
        <v>409870804247.66669</v>
      </c>
    </row>
    <row r="7" spans="1:45" x14ac:dyDescent="0.25">
      <c r="A7" s="2" t="s">
        <v>2</v>
      </c>
      <c r="B7" s="2">
        <v>14092415</v>
      </c>
      <c r="C7" s="2">
        <v>12345632</v>
      </c>
      <c r="D7" s="2">
        <v>13880684</v>
      </c>
      <c r="E7" s="4">
        <f>AVERAGE(B7:D7)</f>
        <v>13439577</v>
      </c>
      <c r="G7" s="2">
        <v>37664529</v>
      </c>
      <c r="H7" s="2">
        <v>45055745</v>
      </c>
      <c r="I7" s="2">
        <v>42709214</v>
      </c>
      <c r="J7" s="4">
        <f t="shared" si="0"/>
        <v>41809829.333333336</v>
      </c>
      <c r="L7" s="2">
        <v>59272930</v>
      </c>
      <c r="M7" s="2">
        <v>49814499</v>
      </c>
      <c r="N7" s="2">
        <v>45984432</v>
      </c>
      <c r="O7" s="4">
        <f t="shared" si="1"/>
        <v>51690620.333333336</v>
      </c>
      <c r="Q7" s="2">
        <v>838261749</v>
      </c>
      <c r="R7" s="2">
        <v>1124971015</v>
      </c>
      <c r="S7" s="2">
        <v>818639172</v>
      </c>
      <c r="T7" s="4">
        <f t="shared" si="2"/>
        <v>927290645.33333337</v>
      </c>
      <c r="V7" s="2">
        <v>1492796043</v>
      </c>
      <c r="W7" s="2">
        <v>1485688463</v>
      </c>
      <c r="X7" s="2">
        <v>2001116763</v>
      </c>
      <c r="Y7" s="4">
        <f t="shared" si="3"/>
        <v>1659867089.6666667</v>
      </c>
      <c r="AA7" s="2">
        <v>3825366693</v>
      </c>
      <c r="AB7" s="2">
        <v>4575888432</v>
      </c>
      <c r="AC7" s="2">
        <v>4484979661</v>
      </c>
      <c r="AD7" s="4">
        <f t="shared" si="4"/>
        <v>4295411595.333333</v>
      </c>
      <c r="AF7" s="2">
        <v>5086812475</v>
      </c>
      <c r="AG7" s="2">
        <v>5047507665</v>
      </c>
      <c r="AH7" s="2">
        <v>5369762205</v>
      </c>
      <c r="AI7" s="4">
        <f t="shared" si="5"/>
        <v>5168027448.333333</v>
      </c>
      <c r="AK7" s="2">
        <v>13242267792</v>
      </c>
      <c r="AL7" s="2">
        <v>10757415083</v>
      </c>
      <c r="AM7" s="2">
        <v>13822776231</v>
      </c>
      <c r="AN7" s="4">
        <f t="shared" si="6"/>
        <v>12607486368.666666</v>
      </c>
      <c r="AP7" s="2">
        <v>169440767714</v>
      </c>
      <c r="AQ7" s="2">
        <v>181100695216</v>
      </c>
      <c r="AR7" s="2">
        <v>195290600173</v>
      </c>
      <c r="AS7" s="4">
        <f t="shared" si="7"/>
        <v>181944021034.33334</v>
      </c>
    </row>
    <row r="8" spans="1:45" x14ac:dyDescent="0.25">
      <c r="A8" s="2" t="s">
        <v>3</v>
      </c>
      <c r="B8" s="2">
        <v>19591283</v>
      </c>
      <c r="C8" s="2">
        <v>12733648</v>
      </c>
      <c r="D8" s="2">
        <v>9904107</v>
      </c>
      <c r="E8" s="4">
        <f>AVERAGE(B8:D8)</f>
        <v>14076346</v>
      </c>
      <c r="G8" s="2">
        <v>18238661</v>
      </c>
      <c r="H8" s="2">
        <v>17463573</v>
      </c>
      <c r="I8" s="2">
        <v>19587030</v>
      </c>
      <c r="J8" s="4">
        <f t="shared" si="0"/>
        <v>18429754.666666668</v>
      </c>
      <c r="L8" s="2">
        <v>68719073</v>
      </c>
      <c r="M8" s="2">
        <v>61869001</v>
      </c>
      <c r="N8" s="2">
        <v>61358577</v>
      </c>
      <c r="O8" s="4">
        <f t="shared" si="1"/>
        <v>63982217</v>
      </c>
      <c r="Q8" s="2">
        <v>658798969</v>
      </c>
      <c r="R8" s="2">
        <v>687160974</v>
      </c>
      <c r="S8" s="2">
        <v>907044685</v>
      </c>
      <c r="T8" s="4">
        <f t="shared" si="2"/>
        <v>751001542.66666663</v>
      </c>
      <c r="V8" s="2">
        <v>1329239283</v>
      </c>
      <c r="W8" s="2">
        <v>1333213061</v>
      </c>
      <c r="X8" s="2">
        <v>552234344</v>
      </c>
      <c r="Y8" s="4">
        <f t="shared" si="3"/>
        <v>1071562229.3333334</v>
      </c>
      <c r="AA8" s="2">
        <v>2047137228</v>
      </c>
      <c r="AB8" s="2">
        <v>1206087418</v>
      </c>
      <c r="AC8" s="2">
        <v>928399176</v>
      </c>
      <c r="AD8" s="4">
        <f t="shared" si="4"/>
        <v>1393874607.3333333</v>
      </c>
      <c r="AF8" s="2">
        <v>1337886982</v>
      </c>
      <c r="AG8" s="2">
        <v>4614204768</v>
      </c>
      <c r="AH8" s="2">
        <v>5411186364</v>
      </c>
      <c r="AI8" s="4">
        <f t="shared" si="5"/>
        <v>3787759371.3333335</v>
      </c>
      <c r="AK8" s="2">
        <v>9321499699</v>
      </c>
      <c r="AL8" s="2">
        <v>5856895207</v>
      </c>
      <c r="AM8" s="2">
        <v>8465652279</v>
      </c>
      <c r="AN8" s="4">
        <f t="shared" si="6"/>
        <v>7881349061.666667</v>
      </c>
      <c r="AP8" s="2">
        <v>5810273691</v>
      </c>
      <c r="AQ8" s="2">
        <v>6184081876</v>
      </c>
      <c r="AR8" s="2">
        <v>5347433468</v>
      </c>
      <c r="AS8" s="4">
        <f t="shared" si="7"/>
        <v>5780596345</v>
      </c>
    </row>
  </sheetData>
  <mergeCells count="9">
    <mergeCell ref="AP3:AS3"/>
    <mergeCell ref="AF3:AI3"/>
    <mergeCell ref="AK3:AN3"/>
    <mergeCell ref="B3:E3"/>
    <mergeCell ref="G3:J3"/>
    <mergeCell ref="L3:O3"/>
    <mergeCell ref="Q3:T3"/>
    <mergeCell ref="V3:Y3"/>
    <mergeCell ref="AA3:A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5"/>
  <sheetViews>
    <sheetView tabSelected="1" workbookViewId="0">
      <selection activeCell="I9" sqref="I9"/>
    </sheetView>
  </sheetViews>
  <sheetFormatPr defaultRowHeight="15" x14ac:dyDescent="0.25"/>
  <cols>
    <col min="2" max="9" width="14.28515625" customWidth="1"/>
    <col min="10" max="10" width="12.85546875" customWidth="1"/>
    <col min="11" max="11" width="13" customWidth="1"/>
  </cols>
  <sheetData>
    <row r="3" spans="1:11" x14ac:dyDescent="0.25">
      <c r="A3" s="2"/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5" t="s">
        <v>12</v>
      </c>
    </row>
    <row r="4" spans="1:11" x14ac:dyDescent="0.25">
      <c r="A4" s="2"/>
      <c r="B4" s="3">
        <f>1*1024</f>
        <v>1024</v>
      </c>
      <c r="C4" s="3">
        <f>2*1024</f>
        <v>2048</v>
      </c>
      <c r="D4" s="3">
        <f>4*1024</f>
        <v>4096</v>
      </c>
      <c r="E4" s="3">
        <f>8*1024</f>
        <v>8192</v>
      </c>
      <c r="F4" s="3">
        <f>16*1024</f>
        <v>16384</v>
      </c>
      <c r="G4" s="3">
        <f>32*1024</f>
        <v>32768</v>
      </c>
      <c r="H4" s="3">
        <f>64*1024</f>
        <v>65536</v>
      </c>
      <c r="I4" s="3">
        <f>128*1024</f>
        <v>131072</v>
      </c>
    </row>
    <row r="5" spans="1:11" x14ac:dyDescent="0.25">
      <c r="A5" s="2" t="s">
        <v>0</v>
      </c>
      <c r="B5" s="4">
        <f>'Data Collection'!E5</f>
        <v>16737480</v>
      </c>
      <c r="C5" s="4">
        <f>'Data Collection'!J5</f>
        <v>35461200.333333336</v>
      </c>
      <c r="D5" s="4">
        <f>'Data Collection'!O5</f>
        <v>84267613</v>
      </c>
      <c r="E5" s="4">
        <f>'Data Collection'!T5</f>
        <v>1276190671.6666667</v>
      </c>
      <c r="F5" s="4">
        <f>'Data Collection'!Y5</f>
        <v>3291195669.3333335</v>
      </c>
      <c r="G5" s="4">
        <f>'Data Collection'!AD5</f>
        <v>10077381458.666666</v>
      </c>
      <c r="H5" s="4">
        <f>'Data Collection'!AI5</f>
        <v>31730886760</v>
      </c>
      <c r="I5" s="4">
        <f>'Data Collection'!AN5</f>
        <v>63092409498.666664</v>
      </c>
    </row>
    <row r="6" spans="1:11" x14ac:dyDescent="0.25">
      <c r="A6" s="2" t="s">
        <v>1</v>
      </c>
      <c r="B6" s="4">
        <f>'Data Collection'!E6</f>
        <v>12152648</v>
      </c>
      <c r="C6" s="4">
        <f>'Data Collection'!J6</f>
        <v>22713689</v>
      </c>
      <c r="D6" s="4">
        <f>'Data Collection'!O6</f>
        <v>50891429.666666664</v>
      </c>
      <c r="E6" s="4">
        <f>'Data Collection'!T6</f>
        <v>972651271.66666663</v>
      </c>
      <c r="F6" s="4">
        <f>'Data Collection'!Y6</f>
        <v>2429673148.3333335</v>
      </c>
      <c r="G6" s="4">
        <f>'Data Collection'!AD6</f>
        <v>7007982088.666667</v>
      </c>
      <c r="H6" s="4">
        <f>'Data Collection'!AI6</f>
        <v>17718997602.666668</v>
      </c>
      <c r="I6" s="4">
        <f>'Data Collection'!AN6</f>
        <v>36045578771.333336</v>
      </c>
    </row>
    <row r="7" spans="1:11" x14ac:dyDescent="0.25">
      <c r="A7" s="2" t="s">
        <v>2</v>
      </c>
      <c r="B7" s="4">
        <f>'Data Collection'!E7</f>
        <v>13439577</v>
      </c>
      <c r="C7" s="4">
        <f>'Data Collection'!J7</f>
        <v>41809829.333333336</v>
      </c>
      <c r="D7" s="4">
        <f>'Data Collection'!O7</f>
        <v>51690620.333333336</v>
      </c>
      <c r="E7" s="4">
        <f>'Data Collection'!T7</f>
        <v>927290645.33333337</v>
      </c>
      <c r="F7" s="4">
        <f>'Data Collection'!Y7</f>
        <v>1659867089.6666667</v>
      </c>
      <c r="G7" s="4">
        <f>'Data Collection'!AD7</f>
        <v>4295411595.333333</v>
      </c>
      <c r="H7" s="4">
        <f>'Data Collection'!AI7</f>
        <v>5168027448.333333</v>
      </c>
      <c r="I7" s="4">
        <f>'Data Collection'!AN7</f>
        <v>12607486368.666666</v>
      </c>
    </row>
    <row r="8" spans="1:11" x14ac:dyDescent="0.25">
      <c r="A8" s="2" t="s">
        <v>3</v>
      </c>
      <c r="B8" s="4">
        <f>'Data Collection'!E8</f>
        <v>14076346</v>
      </c>
      <c r="C8" s="4">
        <f>'Data Collection'!J8</f>
        <v>18429754.666666668</v>
      </c>
      <c r="D8" s="4">
        <f>'Data Collection'!O8</f>
        <v>63982217</v>
      </c>
      <c r="E8" s="4">
        <f>'Data Collection'!T8</f>
        <v>751001542.66666663</v>
      </c>
      <c r="F8" s="4">
        <f>'Data Collection'!Y8</f>
        <v>1071562229.3333334</v>
      </c>
      <c r="G8" s="4">
        <f>'Data Collection'!AD8</f>
        <v>1393874607.3333333</v>
      </c>
      <c r="H8" s="4">
        <f>'Data Collection'!AI8</f>
        <v>3787759371.3333335</v>
      </c>
      <c r="I8" s="4">
        <f>'Data Collection'!AN8</f>
        <v>7881349061.666667</v>
      </c>
    </row>
    <row r="11" spans="1:11" x14ac:dyDescent="0.25">
      <c r="B11" s="1" t="s">
        <v>4</v>
      </c>
      <c r="C11" s="1" t="s">
        <v>5</v>
      </c>
      <c r="D11" s="1" t="s">
        <v>6</v>
      </c>
      <c r="E11" s="8" t="s">
        <v>7</v>
      </c>
      <c r="F11" s="1" t="s">
        <v>8</v>
      </c>
      <c r="G11" s="1" t="s">
        <v>9</v>
      </c>
      <c r="H11" s="1" t="s">
        <v>10</v>
      </c>
      <c r="I11" s="1" t="s">
        <v>12</v>
      </c>
      <c r="J11" s="1" t="s">
        <v>14</v>
      </c>
      <c r="K11" s="1" t="s">
        <v>13</v>
      </c>
    </row>
    <row r="12" spans="1:11" x14ac:dyDescent="0.25">
      <c r="A12" t="s">
        <v>0</v>
      </c>
      <c r="B12" s="4">
        <v>16737480</v>
      </c>
      <c r="C12">
        <v>35461200.333333336</v>
      </c>
      <c r="D12">
        <v>84267613</v>
      </c>
      <c r="E12">
        <v>1276190671.6666667</v>
      </c>
      <c r="F12">
        <v>3291195669.3333335</v>
      </c>
      <c r="G12">
        <v>10077381458.666666</v>
      </c>
      <c r="H12">
        <v>31730886760</v>
      </c>
      <c r="I12">
        <v>63092409498.666664</v>
      </c>
      <c r="J12">
        <v>63092409498.666664</v>
      </c>
      <c r="K12" s="4">
        <v>893702406394.66663</v>
      </c>
    </row>
    <row r="13" spans="1:11" x14ac:dyDescent="0.25">
      <c r="A13" t="s">
        <v>1</v>
      </c>
      <c r="B13" s="4">
        <v>12152648</v>
      </c>
      <c r="C13">
        <v>22713689</v>
      </c>
      <c r="D13">
        <v>50891429.666666664</v>
      </c>
      <c r="E13">
        <v>972651271.66666663</v>
      </c>
      <c r="F13">
        <v>2429673148.3333335</v>
      </c>
      <c r="G13">
        <v>7007982088.666667</v>
      </c>
      <c r="H13">
        <v>17718997602.666668</v>
      </c>
      <c r="I13">
        <v>36045578771.333336</v>
      </c>
      <c r="J13">
        <v>36045578771.333336</v>
      </c>
      <c r="K13" s="4">
        <v>409870804247.66669</v>
      </c>
    </row>
    <row r="14" spans="1:11" x14ac:dyDescent="0.25">
      <c r="A14" t="s">
        <v>2</v>
      </c>
      <c r="B14" s="4">
        <v>13439577</v>
      </c>
      <c r="C14">
        <v>41809829.333333336</v>
      </c>
      <c r="D14">
        <v>51690620.333333336</v>
      </c>
      <c r="E14">
        <v>927290645.33333337</v>
      </c>
      <c r="F14">
        <v>1659867089.6666667</v>
      </c>
      <c r="G14">
        <v>4295411595.333333</v>
      </c>
      <c r="H14">
        <v>5168027448.333333</v>
      </c>
      <c r="I14">
        <v>12607486368.666666</v>
      </c>
      <c r="J14">
        <v>12607486368.666666</v>
      </c>
      <c r="K14" s="4">
        <v>181944021034.33334</v>
      </c>
    </row>
    <row r="15" spans="1:11" x14ac:dyDescent="0.25">
      <c r="A15" t="s">
        <v>3</v>
      </c>
      <c r="B15" s="4">
        <v>14076346</v>
      </c>
      <c r="C15">
        <v>18429754.666666668</v>
      </c>
      <c r="D15">
        <v>63982217</v>
      </c>
      <c r="E15">
        <v>751001542.66666663</v>
      </c>
      <c r="F15">
        <v>1071562229.3333334</v>
      </c>
      <c r="G15">
        <v>1393874607.3333333</v>
      </c>
      <c r="H15">
        <v>3787759371.3333335</v>
      </c>
      <c r="I15">
        <v>7881349061.666667</v>
      </c>
      <c r="J15">
        <v>7881349061.666667</v>
      </c>
      <c r="K15" s="4">
        <v>5780596345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Collection</vt:lpstr>
      <vt:lpstr>Data Table</vt:lpstr>
    </vt:vector>
  </TitlesOfParts>
  <Company>Frisco ISD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Frisco ISD</dc:creator>
  <cp:lastModifiedBy>Jacob Ward</cp:lastModifiedBy>
  <dcterms:created xsi:type="dcterms:W3CDTF">2013-01-16T21:39:48Z</dcterms:created>
  <dcterms:modified xsi:type="dcterms:W3CDTF">2016-02-10T23:18:21Z</dcterms:modified>
</cp:coreProperties>
</file>