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ikem\Documents\RPractice\data\"/>
    </mc:Choice>
  </mc:AlternateContent>
  <xr:revisionPtr revIDLastSave="0" documentId="13_ncr:1_{9A36C01B-8CE6-4ABD-9437-9F78CA98C2E6}" xr6:coauthVersionLast="47" xr6:coauthVersionMax="47" xr10:uidLastSave="{00000000-0000-0000-0000-000000000000}"/>
  <bookViews>
    <workbookView xWindow="-98" yWindow="-98" windowWidth="20715" windowHeight="13276" xr2:uid="{CAD2FFA1-FF8B-4C45-8000-1B2AEEC23433}"/>
  </bookViews>
  <sheets>
    <sheet name="Accreditation&amp;Reputation" sheetId="1" r:id="rId1"/>
    <sheet name="ResearchAreas" sheetId="6" r:id="rId2"/>
    <sheet name="ProgramCriteria" sheetId="7" r:id="rId3"/>
    <sheet name="FinalChoices" sheetId="8" r:id="rId4"/>
    <sheet name="Applications&amp;Information" sheetId="9" r:id="rId5"/>
    <sheet name="Internships" sheetId="10" r:id="rId6"/>
  </sheets>
  <definedNames>
    <definedName name="_xlnm._FilterDatabase" localSheetId="0" hidden="1">'Accreditation&amp;Reputation'!$A$1:$H$161</definedName>
    <definedName name="_xlnm._FilterDatabase" localSheetId="4" hidden="1">'Applications&amp;Information'!$A$1:$D$1</definedName>
    <definedName name="_xlnm._FilterDatabase" localSheetId="3" hidden="1">FinalChoices!$A$1:$K$1</definedName>
    <definedName name="_xlnm._FilterDatabase" localSheetId="2" hidden="1">ProgramCriteria!$A$1:$O$1</definedName>
    <definedName name="_xlnm._FilterDatabase" localSheetId="1" hidden="1">ResearchAreas!$A$2:$AD$2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10" l="1"/>
  <c r="J2" i="10"/>
  <c r="J4" i="10"/>
  <c r="O29" i="7"/>
  <c r="N29" i="7"/>
  <c r="O41" i="7" l="1"/>
  <c r="N41" i="7"/>
  <c r="N15" i="7" l="1"/>
  <c r="D95" i="1"/>
  <c r="D38" i="1"/>
  <c r="D153" i="1"/>
  <c r="D23" i="1"/>
  <c r="D40" i="1"/>
  <c r="D101" i="1"/>
  <c r="D35" i="1"/>
  <c r="D115" i="1"/>
  <c r="D122" i="1"/>
  <c r="D82" i="1"/>
  <c r="D154" i="1"/>
  <c r="D155" i="1"/>
  <c r="D156" i="1"/>
  <c r="D53" i="1"/>
  <c r="D73" i="1"/>
  <c r="D157" i="1"/>
  <c r="D123" i="1"/>
  <c r="D96" i="1"/>
  <c r="D68" i="1"/>
  <c r="D145" i="1"/>
  <c r="D52" i="1"/>
  <c r="D158" i="1"/>
  <c r="D110" i="1"/>
  <c r="D74" i="1"/>
  <c r="D87" i="1"/>
  <c r="D32" i="1"/>
  <c r="D93" i="1"/>
  <c r="D49" i="1"/>
  <c r="D48" i="1"/>
  <c r="D141" i="1"/>
  <c r="D71" i="1"/>
  <c r="D63" i="1"/>
  <c r="D66" i="1"/>
  <c r="D97" i="1"/>
  <c r="D105" i="1"/>
  <c r="D107" i="1"/>
  <c r="D7" i="1"/>
  <c r="D142" i="1"/>
  <c r="D8" i="1"/>
  <c r="D11" i="1"/>
  <c r="D19" i="1"/>
  <c r="D12" i="1"/>
  <c r="D94" i="1"/>
  <c r="D159" i="1"/>
  <c r="D36" i="1"/>
  <c r="D102" i="1"/>
  <c r="D20" i="1"/>
  <c r="D126" i="1"/>
  <c r="D55" i="1"/>
  <c r="D79" i="1"/>
  <c r="D24" i="1"/>
  <c r="D69" i="1"/>
  <c r="D41" i="1"/>
  <c r="D134" i="1"/>
  <c r="D121" i="1"/>
  <c r="D39" i="1"/>
  <c r="D50" i="1"/>
  <c r="D13" i="1"/>
  <c r="D92" i="1"/>
  <c r="D76" i="1"/>
  <c r="D137" i="1"/>
  <c r="D160" i="1"/>
  <c r="D125" i="1"/>
  <c r="D37" i="1"/>
  <c r="D77" i="1"/>
  <c r="D100" i="1"/>
  <c r="D106" i="1"/>
  <c r="D75" i="1"/>
  <c r="D26" i="1"/>
  <c r="D31" i="1"/>
  <c r="D80" i="1"/>
  <c r="D45" i="1"/>
  <c r="D120" i="1"/>
  <c r="D127" i="1"/>
  <c r="D118" i="1"/>
  <c r="D113" i="1"/>
  <c r="D81" i="1"/>
  <c r="D47" i="1"/>
  <c r="D29" i="1"/>
  <c r="D132" i="1"/>
  <c r="D84" i="1"/>
  <c r="D70" i="1"/>
  <c r="D136" i="1"/>
  <c r="D34" i="1"/>
  <c r="D28" i="1"/>
  <c r="D10" i="1"/>
  <c r="D25" i="1"/>
  <c r="D138" i="1"/>
  <c r="D21" i="1"/>
  <c r="D58" i="1"/>
  <c r="D90" i="1"/>
  <c r="D91" i="1"/>
  <c r="D33" i="1"/>
  <c r="D124" i="1"/>
  <c r="D130" i="1"/>
  <c r="D59" i="1"/>
  <c r="D30" i="1"/>
  <c r="D72" i="1"/>
  <c r="D161" i="1"/>
  <c r="D78" i="1"/>
  <c r="D42" i="1"/>
  <c r="D6" i="1"/>
  <c r="D27" i="1"/>
  <c r="D18" i="1"/>
  <c r="D104" i="1"/>
  <c r="D88" i="1"/>
  <c r="D119" i="1"/>
  <c r="D5" i="1"/>
  <c r="D65" i="1"/>
  <c r="D61" i="1"/>
  <c r="D54" i="1"/>
  <c r="D3" i="1"/>
  <c r="D140" i="1"/>
  <c r="D139" i="1"/>
  <c r="D17" i="1"/>
  <c r="D22" i="1"/>
  <c r="D143" i="1"/>
  <c r="D129" i="1"/>
  <c r="D109" i="1"/>
  <c r="D60" i="1"/>
  <c r="D133" i="1"/>
  <c r="D131" i="1"/>
  <c r="D56" i="1"/>
  <c r="D14" i="1"/>
  <c r="D112" i="1"/>
  <c r="D146" i="1"/>
  <c r="D99" i="1"/>
  <c r="D83" i="1"/>
  <c r="D147" i="1"/>
  <c r="D98" i="1"/>
  <c r="D86" i="1"/>
  <c r="D62" i="1"/>
  <c r="D148" i="1"/>
  <c r="D51" i="1"/>
  <c r="D149" i="1"/>
  <c r="D108" i="1"/>
  <c r="D111" i="1"/>
  <c r="D9" i="1"/>
  <c r="D144" i="1"/>
  <c r="D16" i="1"/>
  <c r="D64" i="1"/>
  <c r="D43" i="1"/>
  <c r="D114" i="1"/>
  <c r="D103" i="1"/>
  <c r="D128" i="1"/>
  <c r="D117" i="1"/>
  <c r="D15" i="1"/>
  <c r="D2" i="1"/>
  <c r="D4" i="1"/>
  <c r="D44" i="1"/>
  <c r="D57" i="1"/>
  <c r="D89" i="1"/>
  <c r="D85" i="1"/>
  <c r="D150" i="1"/>
  <c r="D46" i="1"/>
  <c r="D135" i="1"/>
  <c r="D67" i="1"/>
  <c r="D151" i="1"/>
  <c r="D116" i="1"/>
  <c r="D152" i="1"/>
  <c r="N21" i="7"/>
  <c r="N28" i="7"/>
  <c r="N32" i="7"/>
  <c r="N40" i="7"/>
  <c r="O21" i="7"/>
  <c r="O28" i="7"/>
  <c r="O32" i="7"/>
  <c r="O40" i="7"/>
  <c r="O10" i="7"/>
  <c r="O8" i="7"/>
  <c r="O11" i="7"/>
  <c r="O16" i="7"/>
  <c r="O25" i="7"/>
  <c r="N8" i="7"/>
  <c r="N11" i="7"/>
  <c r="N16" i="7"/>
  <c r="N25" i="7"/>
  <c r="N37" i="7"/>
  <c r="N10" i="7"/>
  <c r="G99" i="1"/>
  <c r="G138" i="1" l="1"/>
  <c r="G145" i="1"/>
  <c r="G97" i="1"/>
  <c r="G127" i="1"/>
  <c r="G85" i="1"/>
  <c r="G116" i="1"/>
  <c r="G58" i="1"/>
  <c r="G109" i="1"/>
  <c r="G135" i="1"/>
  <c r="G120" i="1"/>
  <c r="G143" i="1"/>
  <c r="G86" i="1"/>
  <c r="G144" i="1"/>
  <c r="G102" i="1"/>
  <c r="G125" i="1"/>
  <c r="G142" i="1"/>
  <c r="G98" i="1"/>
  <c r="G96" i="1"/>
  <c r="G129" i="1"/>
  <c r="G132" i="1"/>
  <c r="G124" i="1"/>
  <c r="G88" i="1"/>
  <c r="G71" i="1"/>
  <c r="G131" i="1"/>
  <c r="G119" i="1"/>
  <c r="G112" i="1"/>
  <c r="G72" i="1"/>
  <c r="G108" i="1"/>
  <c r="G123" i="1"/>
  <c r="G4" i="1"/>
  <c r="G113" i="1"/>
  <c r="G52" i="1"/>
  <c r="G114" i="1"/>
  <c r="G126" i="1"/>
  <c r="G67" i="1"/>
  <c r="G66" i="1"/>
  <c r="G115" i="1"/>
  <c r="G100" i="1"/>
  <c r="G101" i="1"/>
  <c r="G110" i="1"/>
  <c r="G95" i="1"/>
  <c r="G93" i="1"/>
  <c r="G137" i="1"/>
  <c r="G136" i="1"/>
  <c r="G70" i="1"/>
  <c r="G94" i="1"/>
  <c r="G141" i="1"/>
  <c r="G130" i="1"/>
  <c r="G111" i="1"/>
  <c r="G80" i="1"/>
  <c r="G62" i="1"/>
  <c r="G118" i="1"/>
  <c r="G51" i="1"/>
  <c r="G89" i="1"/>
  <c r="G54" i="1"/>
  <c r="G56" i="1"/>
  <c r="G42" i="1"/>
  <c r="G84" i="1"/>
  <c r="G40" i="1"/>
  <c r="G2" i="1"/>
  <c r="G90" i="1"/>
  <c r="G117" i="1"/>
  <c r="G34" i="1"/>
  <c r="G30" i="1"/>
  <c r="G140" i="1"/>
  <c r="G121" i="1"/>
  <c r="G12" i="1"/>
  <c r="G57" i="1"/>
  <c r="O19" i="7"/>
  <c r="O20" i="7"/>
  <c r="O22" i="7"/>
  <c r="O24" i="7"/>
  <c r="O26" i="7"/>
  <c r="O27" i="7"/>
  <c r="O31" i="7"/>
  <c r="O33" i="7"/>
  <c r="O34" i="7"/>
  <c r="O35" i="7"/>
  <c r="O36" i="7"/>
  <c r="O38" i="7"/>
  <c r="O39" i="7"/>
  <c r="O13" i="7"/>
  <c r="O23" i="7"/>
  <c r="O30" i="7"/>
  <c r="O37" i="7"/>
  <c r="N19" i="7"/>
  <c r="N20" i="7"/>
  <c r="N22" i="7"/>
  <c r="N24" i="7"/>
  <c r="N26" i="7"/>
  <c r="N27" i="7"/>
  <c r="N31" i="7"/>
  <c r="N33" i="7"/>
  <c r="N34" i="7"/>
  <c r="N35" i="7"/>
  <c r="N36" i="7"/>
  <c r="N38" i="7"/>
  <c r="N39" i="7"/>
  <c r="N13" i="7"/>
  <c r="N23" i="7"/>
  <c r="N30" i="7"/>
  <c r="O17" i="7"/>
  <c r="O3" i="7"/>
  <c r="O4" i="7"/>
  <c r="O5" i="7"/>
  <c r="O6" i="7"/>
  <c r="O7" i="7"/>
  <c r="O9" i="7"/>
  <c r="O12" i="7"/>
  <c r="O14" i="7"/>
  <c r="O18" i="7"/>
  <c r="O2" i="7"/>
  <c r="N3" i="7"/>
  <c r="N4" i="7"/>
  <c r="N5" i="7"/>
  <c r="N6" i="7"/>
  <c r="N7" i="7"/>
  <c r="N9" i="7"/>
  <c r="N12" i="7"/>
  <c r="N14" i="7"/>
  <c r="N17" i="7"/>
  <c r="N18" i="7"/>
  <c r="N2" i="7"/>
  <c r="G22" i="1"/>
  <c r="G36" i="1"/>
  <c r="G55" i="1"/>
  <c r="G21" i="1"/>
  <c r="G27" i="1"/>
  <c r="G19" i="1"/>
  <c r="G60" i="1"/>
  <c r="G74" i="1"/>
  <c r="G14" i="1"/>
  <c r="G83" i="1"/>
  <c r="G9" i="1"/>
  <c r="G16" i="1"/>
  <c r="G64" i="1"/>
  <c r="G43" i="1"/>
  <c r="G103" i="1"/>
  <c r="G128" i="1"/>
  <c r="G15" i="1"/>
  <c r="G44" i="1"/>
  <c r="G46" i="1"/>
  <c r="G38" i="1"/>
  <c r="G23" i="1"/>
  <c r="G35" i="1"/>
  <c r="G63" i="1"/>
  <c r="G122" i="1"/>
  <c r="G82" i="1"/>
  <c r="G53" i="1"/>
  <c r="G73" i="1"/>
  <c r="G68" i="1"/>
  <c r="G32" i="1"/>
  <c r="G49" i="1"/>
  <c r="G48" i="1"/>
  <c r="G105" i="1"/>
  <c r="G107" i="1"/>
  <c r="G7" i="1"/>
  <c r="G87" i="1"/>
  <c r="G8" i="1"/>
  <c r="G11" i="1"/>
  <c r="G20" i="1"/>
  <c r="G79" i="1"/>
  <c r="G24" i="1"/>
  <c r="G41" i="1"/>
  <c r="G69" i="1"/>
  <c r="G134" i="1"/>
  <c r="G39" i="1"/>
  <c r="G50" i="1"/>
  <c r="G13" i="1"/>
  <c r="G92" i="1"/>
  <c r="G76" i="1"/>
  <c r="G37" i="1"/>
  <c r="G77" i="1"/>
  <c r="G106" i="1"/>
  <c r="G75" i="1"/>
  <c r="G26" i="1"/>
  <c r="G31" i="1"/>
  <c r="G45" i="1"/>
  <c r="G81" i="1"/>
  <c r="G47" i="1"/>
  <c r="G29" i="1"/>
  <c r="G28" i="1"/>
  <c r="G10" i="1"/>
  <c r="G25" i="1"/>
  <c r="G91" i="1"/>
  <c r="G33" i="1"/>
  <c r="G59" i="1"/>
  <c r="G78" i="1"/>
  <c r="G6" i="1"/>
  <c r="G18" i="1"/>
  <c r="G104" i="1"/>
  <c r="G5" i="1"/>
  <c r="G65" i="1"/>
  <c r="G61" i="1"/>
  <c r="G3" i="1"/>
  <c r="G139" i="1"/>
  <c r="G17" i="1"/>
  <c r="G133" i="1"/>
</calcChain>
</file>

<file path=xl/sharedStrings.xml><?xml version="1.0" encoding="utf-8"?>
<sst xmlns="http://schemas.openxmlformats.org/spreadsheetml/2006/main" count="767" uniqueCount="352">
  <si>
    <t>Institution</t>
  </si>
  <si>
    <t>Arizona State University</t>
  </si>
  <si>
    <t>Duke University</t>
  </si>
  <si>
    <t>Emory University</t>
  </si>
  <si>
    <t>Harvard University</t>
  </si>
  <si>
    <t>McGill University</t>
  </si>
  <si>
    <t>Northwestern University</t>
  </si>
  <si>
    <t>Temple University</t>
  </si>
  <si>
    <t>University of Arizona</t>
  </si>
  <si>
    <t>University of California, Berkeley</t>
  </si>
  <si>
    <t>University of California, Los Angeles</t>
  </si>
  <si>
    <t>University of Delaware</t>
  </si>
  <si>
    <t>University of Georgia</t>
  </si>
  <si>
    <t>University of Illinois at Urbana-Champaign</t>
  </si>
  <si>
    <t>University of Iowa</t>
  </si>
  <si>
    <t>University of Kentucky</t>
  </si>
  <si>
    <t>University of Oregon</t>
  </si>
  <si>
    <t>University of Pennsylvania</t>
  </si>
  <si>
    <t>University of Pittsburgh</t>
  </si>
  <si>
    <t>University of Southern California</t>
  </si>
  <si>
    <t>University of South Florida</t>
  </si>
  <si>
    <t>University of Virginia</t>
  </si>
  <si>
    <t>University of Wisconsin, Madison</t>
  </si>
  <si>
    <t>Washington University in St. Louis</t>
  </si>
  <si>
    <t>X</t>
  </si>
  <si>
    <t>Boston University</t>
  </si>
  <si>
    <t>Florida International University</t>
  </si>
  <si>
    <t>Florida State University</t>
  </si>
  <si>
    <t>George Mason University</t>
  </si>
  <si>
    <t>Kent State University</t>
  </si>
  <si>
    <t>Michigan State University</t>
  </si>
  <si>
    <t>Pennsylvania State University</t>
  </si>
  <si>
    <t>San Diego State University</t>
  </si>
  <si>
    <t>University of Denver</t>
  </si>
  <si>
    <t>University of Illinois at Chicago</t>
  </si>
  <si>
    <t>University of Kansas</t>
  </si>
  <si>
    <t>University of Massachusetts, Amherst</t>
  </si>
  <si>
    <t>University of Memphis</t>
  </si>
  <si>
    <t>University of Miami</t>
  </si>
  <si>
    <t>University of New Mexico</t>
  </si>
  <si>
    <t>University of North Carolina at Chapel Hill</t>
  </si>
  <si>
    <t>University of Toronto</t>
  </si>
  <si>
    <t>University of Utah</t>
  </si>
  <si>
    <t>University of Wisconsin, Milwaukee</t>
  </si>
  <si>
    <t>Vanderbilt University</t>
  </si>
  <si>
    <t>Virginia Commonwealth University</t>
  </si>
  <si>
    <t>West Virginia University</t>
  </si>
  <si>
    <t>Yale University</t>
  </si>
  <si>
    <t>Clinical Psychology Ph.D. APCS Member</t>
  </si>
  <si>
    <t>Columbia University</t>
  </si>
  <si>
    <t>Cornell University</t>
  </si>
  <si>
    <t>Johns Hopkins University</t>
  </si>
  <si>
    <t>Mount Sinai Hospital</t>
  </si>
  <si>
    <t>New York University</t>
  </si>
  <si>
    <t>Stanford University</t>
  </si>
  <si>
    <t>University of Chicago</t>
  </si>
  <si>
    <t>Brandeis University</t>
  </si>
  <si>
    <t>Case Western Reserve University</t>
  </si>
  <si>
    <t>George Washington University</t>
  </si>
  <si>
    <t>Pepperdine University</t>
  </si>
  <si>
    <t>Princeton University</t>
  </si>
  <si>
    <t>University of Alabama at Birmingham</t>
  </si>
  <si>
    <t>University of Alabama at Tuscaloosa</t>
  </si>
  <si>
    <t>Auburn University</t>
  </si>
  <si>
    <t>Ponce Health Sciences University</t>
  </si>
  <si>
    <t>University of Florida</t>
  </si>
  <si>
    <t>University of Texas at Austin</t>
  </si>
  <si>
    <t>Neuroscience clinical Ph.D program concentration</t>
  </si>
  <si>
    <t># of Faculty</t>
  </si>
  <si>
    <t>Rank</t>
  </si>
  <si>
    <t>Courses</t>
  </si>
  <si>
    <t>GRE-V</t>
  </si>
  <si>
    <t>GRE-S</t>
  </si>
  <si>
    <t>Clinical</t>
  </si>
  <si>
    <t>Quality of Life</t>
  </si>
  <si>
    <t>Citations</t>
  </si>
  <si>
    <t>University of California, San Diego</t>
  </si>
  <si>
    <t>University of Minnesota, Twin Cities</t>
  </si>
  <si>
    <t>University of Washington, Seattle</t>
  </si>
  <si>
    <t>University of Maryland, College Park</t>
  </si>
  <si>
    <t>Indiana University at Bloomington</t>
  </si>
  <si>
    <t>University of Rochester</t>
  </si>
  <si>
    <t>University of Connecticut</t>
  </si>
  <si>
    <t>Rutgers State University</t>
  </si>
  <si>
    <t>University of Missouri at Columbia</t>
  </si>
  <si>
    <t>State University of New York at Stony Brook</t>
  </si>
  <si>
    <t>Texas A&amp;M University at College Station</t>
  </si>
  <si>
    <t>University of Cincinnati</t>
  </si>
  <si>
    <t>Yeshiva University</t>
  </si>
  <si>
    <r>
      <rPr>
        <b/>
        <sz val="11"/>
        <color theme="1"/>
        <rFont val="Calibri"/>
        <family val="2"/>
        <scheme val="minor"/>
      </rPr>
      <t>0</t>
    </r>
    <r>
      <rPr>
        <sz val="11"/>
        <color theme="1"/>
        <rFont val="Calibri"/>
        <family val="2"/>
        <scheme val="minor"/>
      </rPr>
      <t>: All M taken but none of the R; earned B- or lower in some M</t>
    </r>
  </si>
  <si>
    <r>
      <rPr>
        <b/>
        <sz val="11"/>
        <color theme="1"/>
        <rFont val="Calibri"/>
        <family val="2"/>
        <scheme val="minor"/>
      </rPr>
      <t xml:space="preserve">-1: </t>
    </r>
    <r>
      <rPr>
        <sz val="11"/>
        <color theme="1"/>
        <rFont val="Calibri"/>
        <family val="2"/>
        <scheme val="minor"/>
      </rPr>
      <t>One or two M not taken; or earned B- or lower in several</t>
    </r>
  </si>
  <si>
    <r>
      <t>+1:</t>
    </r>
    <r>
      <rPr>
        <sz val="11"/>
        <color theme="1"/>
        <rFont val="Calibri"/>
        <family val="2"/>
        <scheme val="minor"/>
      </rPr>
      <t xml:space="preserve"> All M and/or several R taken; and earned B+ or better</t>
    </r>
  </si>
  <si>
    <r>
      <t xml:space="preserve">+2: </t>
    </r>
    <r>
      <rPr>
        <sz val="11"/>
        <color theme="1"/>
        <rFont val="Calibri"/>
        <family val="2"/>
        <scheme val="minor"/>
      </rPr>
      <t>All M &amp; R are taken; and earned B+ or better</t>
    </r>
  </si>
  <si>
    <r>
      <t>-2</t>
    </r>
    <r>
      <rPr>
        <sz val="11"/>
        <color theme="1"/>
        <rFont val="Calibri"/>
        <family val="2"/>
        <scheme val="minor"/>
      </rPr>
      <t>: Several or no M taken; or received C or lower in some of the M or R</t>
    </r>
  </si>
  <si>
    <t>GRE-Q</t>
  </si>
  <si>
    <r>
      <t>+2</t>
    </r>
    <r>
      <rPr>
        <sz val="11"/>
        <color theme="1"/>
        <rFont val="Calibri"/>
        <family val="2"/>
        <scheme val="minor"/>
      </rPr>
      <t>: Exceed mean score by at least 8 points</t>
    </r>
  </si>
  <si>
    <r>
      <rPr>
        <b/>
        <sz val="11"/>
        <color theme="1"/>
        <rFont val="Calibri"/>
        <family val="2"/>
        <scheme val="minor"/>
      </rPr>
      <t>+1</t>
    </r>
    <r>
      <rPr>
        <sz val="11"/>
        <color theme="1"/>
        <rFont val="Calibri"/>
        <family val="2"/>
        <scheme val="minor"/>
      </rPr>
      <t>: Exceed mean score by more than 4 but less than 8</t>
    </r>
  </si>
  <si>
    <r>
      <rPr>
        <b/>
        <sz val="11"/>
        <color theme="1"/>
        <rFont val="Calibri"/>
        <family val="2"/>
        <scheme val="minor"/>
      </rPr>
      <t>0</t>
    </r>
    <r>
      <rPr>
        <sz val="11"/>
        <color theme="1"/>
        <rFont val="Calibri"/>
        <family val="2"/>
        <scheme val="minor"/>
      </rPr>
      <t>: Meet mean or exceed by less than 4</t>
    </r>
  </si>
  <si>
    <r>
      <t>-1</t>
    </r>
    <r>
      <rPr>
        <sz val="11"/>
        <color theme="1"/>
        <rFont val="Calibri"/>
        <family val="2"/>
        <scheme val="minor"/>
      </rPr>
      <t>: Do not meet mean but are less than 8 below</t>
    </r>
  </si>
  <si>
    <r>
      <t>-2</t>
    </r>
    <r>
      <rPr>
        <sz val="11"/>
        <color theme="1"/>
        <rFont val="Calibri"/>
        <family val="2"/>
        <scheme val="minor"/>
      </rPr>
      <t>: Below mean by 8 or more</t>
    </r>
  </si>
  <si>
    <r>
      <rPr>
        <b/>
        <sz val="11"/>
        <color theme="1"/>
        <rFont val="Calibri"/>
        <family val="2"/>
        <scheme val="minor"/>
      </rPr>
      <t>+1</t>
    </r>
    <r>
      <rPr>
        <sz val="11"/>
        <color theme="1"/>
        <rFont val="Calibri"/>
        <family val="2"/>
        <scheme val="minor"/>
      </rPr>
      <t>: Exceed mean GPA by less than 0.1</t>
    </r>
  </si>
  <si>
    <r>
      <t>+2</t>
    </r>
    <r>
      <rPr>
        <sz val="11"/>
        <color theme="1"/>
        <rFont val="Calibri"/>
        <family val="2"/>
        <scheme val="minor"/>
      </rPr>
      <t>: Exceed mean GPA by 0.3 or more</t>
    </r>
  </si>
  <si>
    <r>
      <t>0</t>
    </r>
    <r>
      <rPr>
        <sz val="11"/>
        <color theme="1"/>
        <rFont val="Calibri"/>
        <family val="2"/>
        <scheme val="minor"/>
      </rPr>
      <t>: Meet the mean GPA</t>
    </r>
  </si>
  <si>
    <r>
      <rPr>
        <b/>
        <sz val="11"/>
        <color theme="1"/>
        <rFont val="Calibri"/>
        <family val="2"/>
        <scheme val="minor"/>
      </rPr>
      <t>-1</t>
    </r>
    <r>
      <rPr>
        <sz val="11"/>
        <color theme="1"/>
        <rFont val="Calibri"/>
        <family val="2"/>
        <scheme val="minor"/>
      </rPr>
      <t>: Do not meet mean GPA but are less than 0.1 below it</t>
    </r>
  </si>
  <si>
    <r>
      <t>-2</t>
    </r>
    <r>
      <rPr>
        <sz val="11"/>
        <color theme="1"/>
        <rFont val="Calibri"/>
        <family val="2"/>
        <scheme val="minor"/>
      </rPr>
      <t>: Below mean GPA by more than 0.3</t>
    </r>
  </si>
  <si>
    <r>
      <t>+2</t>
    </r>
    <r>
      <rPr>
        <sz val="11"/>
        <color theme="1"/>
        <rFont val="Calibri"/>
        <family val="2"/>
        <scheme val="minor"/>
      </rPr>
      <t>: 6-7 and will have experience of at least 2 years in research</t>
    </r>
  </si>
  <si>
    <r>
      <t>+2</t>
    </r>
    <r>
      <rPr>
        <sz val="11"/>
        <color theme="1"/>
        <rFont val="Calibri"/>
        <family val="2"/>
        <scheme val="minor"/>
      </rPr>
      <t>: 1-2 and worked in a full-time (35+hr/wk) clinical position for at least a year</t>
    </r>
  </si>
  <si>
    <r>
      <rPr>
        <b/>
        <sz val="11"/>
        <color theme="1"/>
        <rFont val="Calibri"/>
        <family val="2"/>
        <scheme val="minor"/>
      </rPr>
      <t>+1</t>
    </r>
    <r>
      <rPr>
        <sz val="11"/>
        <color theme="1"/>
        <rFont val="Calibri"/>
        <family val="2"/>
        <scheme val="minor"/>
      </rPr>
      <t>: 4-7 and have at least 1 year in research</t>
    </r>
  </si>
  <si>
    <r>
      <t>0</t>
    </r>
    <r>
      <rPr>
        <sz val="11"/>
        <color theme="1"/>
        <rFont val="Calibri"/>
        <family val="2"/>
        <scheme val="minor"/>
      </rPr>
      <t>: 1-3</t>
    </r>
  </si>
  <si>
    <r>
      <t>-1</t>
    </r>
    <r>
      <rPr>
        <sz val="11"/>
        <color theme="1"/>
        <rFont val="Calibri"/>
        <family val="2"/>
        <scheme val="minor"/>
      </rPr>
      <t>:</t>
    </r>
    <r>
      <rPr>
        <b/>
        <sz val="11"/>
        <color theme="1"/>
        <rFont val="Calibri"/>
        <family val="2"/>
        <scheme val="minor"/>
      </rPr>
      <t xml:space="preserve"> </t>
    </r>
    <r>
      <rPr>
        <sz val="11"/>
        <color theme="1"/>
        <rFont val="Calibri"/>
        <family val="2"/>
        <scheme val="minor"/>
      </rPr>
      <t>4-5 and have no research experience</t>
    </r>
  </si>
  <si>
    <r>
      <t>-2</t>
    </r>
    <r>
      <rPr>
        <sz val="11"/>
        <color theme="1"/>
        <rFont val="Calibri"/>
        <family val="2"/>
        <scheme val="minor"/>
      </rPr>
      <t>: 6-7 and have no research experience</t>
    </r>
  </si>
  <si>
    <t>Practice Oriented</t>
  </si>
  <si>
    <t>Equal Emphasis</t>
  </si>
  <si>
    <t>Research Oriented</t>
  </si>
  <si>
    <r>
      <t>+1</t>
    </r>
    <r>
      <rPr>
        <sz val="11"/>
        <color theme="1"/>
        <rFont val="Calibri"/>
        <family val="2"/>
        <scheme val="minor"/>
      </rPr>
      <t>: 1-4 and volunteered part-time (8+hr/wk) clinical facility for at least a year</t>
    </r>
  </si>
  <si>
    <r>
      <t>0</t>
    </r>
    <r>
      <rPr>
        <sz val="11"/>
        <color theme="1"/>
        <rFont val="Calibri"/>
        <family val="2"/>
        <scheme val="minor"/>
      </rPr>
      <t>: 5-7</t>
    </r>
  </si>
  <si>
    <r>
      <t>-1</t>
    </r>
    <r>
      <rPr>
        <sz val="11"/>
        <color theme="1"/>
        <rFont val="Calibri"/>
        <family val="2"/>
        <scheme val="minor"/>
      </rPr>
      <t>:</t>
    </r>
    <r>
      <rPr>
        <b/>
        <sz val="11"/>
        <color theme="1"/>
        <rFont val="Calibri"/>
        <family val="2"/>
        <scheme val="minor"/>
      </rPr>
      <t xml:space="preserve"> </t>
    </r>
    <r>
      <rPr>
        <sz val="11"/>
        <color theme="1"/>
        <rFont val="Calibri"/>
        <family val="2"/>
        <scheme val="minor"/>
      </rPr>
      <t>3-4 and have no clinical experience</t>
    </r>
  </si>
  <si>
    <r>
      <t>-2</t>
    </r>
    <r>
      <rPr>
        <sz val="11"/>
        <color theme="1"/>
        <rFont val="Calibri"/>
        <family val="2"/>
        <scheme val="minor"/>
      </rPr>
      <t>:</t>
    </r>
    <r>
      <rPr>
        <b/>
        <sz val="11"/>
        <color theme="1"/>
        <rFont val="Calibri"/>
        <family val="2"/>
        <scheme val="minor"/>
      </rPr>
      <t xml:space="preserve"> </t>
    </r>
    <r>
      <rPr>
        <sz val="11"/>
        <color theme="1"/>
        <rFont val="Calibri"/>
        <family val="2"/>
        <scheme val="minor"/>
      </rPr>
      <t>1-2 and have no clinical experience</t>
    </r>
  </si>
  <si>
    <t>Ratio of applications to acceptances</t>
  </si>
  <si>
    <t>Competetiveness</t>
  </si>
  <si>
    <t>Applications</t>
  </si>
  <si>
    <t>Acceptances</t>
  </si>
  <si>
    <t>A rough and approximate indication of meeting school's admission requirements and expectations</t>
  </si>
  <si>
    <t>Overall GPA or Psychology GPA</t>
  </si>
  <si>
    <t>0 to -3</t>
  </si>
  <si>
    <t>0 to 3</t>
  </si>
  <si>
    <t>4 to 5</t>
  </si>
  <si>
    <t>6 to 9</t>
  </si>
  <si>
    <t>10 to 14</t>
  </si>
  <si>
    <t>&lt; -3</t>
  </si>
  <si>
    <t>Your chances are very good. Apply to many of these schools, since your application may be especially strong here.</t>
  </si>
  <si>
    <t>Your chances are good. These schools are within your reach, as you exceed several of the requirements.</t>
  </si>
  <si>
    <t>Your chances are moderately good here, but be sure to apply to some schools where you rank more highly.</t>
  </si>
  <si>
    <t>Your chances are fair here; these schools are within your range of abilities. Your application may not be outstanding, but it is somewhere between "adequate" and "more than adequate." Be sure to apply to several schools in a higher range.</t>
  </si>
  <si>
    <t>These schools are a stretch for you. Go ahead and apply to a few, but the bulk of your applications should go to schools on which you achieved a higher score.</t>
  </si>
  <si>
    <t>These schools are looking for something different from your experience or performance at this time.</t>
  </si>
  <si>
    <t>*Key for Quantities*</t>
  </si>
  <si>
    <t>Indiana University–Purdue University Indianapolis</t>
  </si>
  <si>
    <t>University of California, Santa Barbara</t>
  </si>
  <si>
    <t>State University of New York at Buffalo</t>
  </si>
  <si>
    <t>University of Houston</t>
  </si>
  <si>
    <t>Wayne State University</t>
  </si>
  <si>
    <t>University of Nortre Dame</t>
  </si>
  <si>
    <t>Virginia Polytechnic Institute and State University</t>
  </si>
  <si>
    <t>Georgia State University</t>
  </si>
  <si>
    <t>University of South Carolina</t>
  </si>
  <si>
    <t>Hofstra University</t>
  </si>
  <si>
    <t>Northeastern University</t>
  </si>
  <si>
    <t>University of North Carolina at Greensboro</t>
  </si>
  <si>
    <t>University of Vermont</t>
  </si>
  <si>
    <t>Boston College</t>
  </si>
  <si>
    <t>Brigham Young University</t>
  </si>
  <si>
    <t>Washington State University</t>
  </si>
  <si>
    <t>Iowa State University</t>
  </si>
  <si>
    <t>University of Nebraska at Lincoln</t>
  </si>
  <si>
    <t>Colorado State University</t>
  </si>
  <si>
    <t>University of Mississippi</t>
  </si>
  <si>
    <t>Drexel University</t>
  </si>
  <si>
    <t>University of Tennessee at Knoxville</t>
  </si>
  <si>
    <t>Texas Tech University</t>
  </si>
  <si>
    <t>University of Central Florida</t>
  </si>
  <si>
    <t>University of North Dakota at Grand Forks</t>
  </si>
  <si>
    <t>University of North Texas at Denton</t>
  </si>
  <si>
    <t>University of Louisville</t>
  </si>
  <si>
    <t>Syracuse University</t>
  </si>
  <si>
    <t>Miami University</t>
  </si>
  <si>
    <t>State University of New York at Albany</t>
  </si>
  <si>
    <t>Northern Illinois University</t>
  </si>
  <si>
    <t>University of Massachusetts, Boston</t>
  </si>
  <si>
    <t>State University of New York at Binghamton</t>
  </si>
  <si>
    <t>Ohio University</t>
  </si>
  <si>
    <t>Uniformed Services University of the Health Sciences</t>
  </si>
  <si>
    <t>Loyola University Chicago</t>
  </si>
  <si>
    <t>University of Colorado at Boulder</t>
  </si>
  <si>
    <t>University of Colorado at Denver</t>
  </si>
  <si>
    <t>Fordham University</t>
  </si>
  <si>
    <t>Southern Methodist University</t>
  </si>
  <si>
    <t>University of Nevada at Reno</t>
  </si>
  <si>
    <t>University of Nevada at Las Vegas</t>
  </si>
  <si>
    <t>Oklahoma State University at Stillwater</t>
  </si>
  <si>
    <t>Illinois Institute of Technology</t>
  </si>
  <si>
    <t>Saint Louis University</t>
  </si>
  <si>
    <t>DePaul University</t>
  </si>
  <si>
    <t>University of Toledo</t>
  </si>
  <si>
    <t>Utah State University</t>
  </si>
  <si>
    <t>Baylor University</t>
  </si>
  <si>
    <t>The New School</t>
  </si>
  <si>
    <t>University of Wyoming</t>
  </si>
  <si>
    <t>University of Southern Mississippi</t>
  </si>
  <si>
    <t>University of North Carolina at Charlotte</t>
  </si>
  <si>
    <t>Alliant International University</t>
  </si>
  <si>
    <t>Sam Houston State University</t>
  </si>
  <si>
    <t xml:space="preserve">City University of New York, John Jay College of Criminal Justice </t>
  </si>
  <si>
    <t>University of Arkansas at Fayetteville</t>
  </si>
  <si>
    <t>University of Maryland at Baltimore County</t>
  </si>
  <si>
    <t>University of Hawaii at Manoa</t>
  </si>
  <si>
    <t>University of Coloardo at Colorado Springs</t>
  </si>
  <si>
    <t>East Carolina University</t>
  </si>
  <si>
    <t>City University of New York, Queens College</t>
  </si>
  <si>
    <t>Adelphi University</t>
  </si>
  <si>
    <t>University of Missouri at Kansas City</t>
  </si>
  <si>
    <t>Lehigh University</t>
  </si>
  <si>
    <t>American University</t>
  </si>
  <si>
    <t>University of South Alabama</t>
  </si>
  <si>
    <t>Marquette University</t>
  </si>
  <si>
    <t>James Madison University</t>
  </si>
  <si>
    <t>University of Missouri at Saint Louis</t>
  </si>
  <si>
    <t>University of Akron</t>
  </si>
  <si>
    <t>University of Rhode Island</t>
  </si>
  <si>
    <t>Columbia University, Teachers College</t>
  </si>
  <si>
    <t>Neuropsychology (Ph.D.)</t>
  </si>
  <si>
    <t>Psychoneuroimmunology (Ph.D.)</t>
  </si>
  <si>
    <t>Psychophamacology (Ph.D.)</t>
  </si>
  <si>
    <t>Psychophysiology/Biopsychology (Ph.D.)</t>
  </si>
  <si>
    <t>Sleep Disorders (Ph.D.)</t>
  </si>
  <si>
    <t>Specialty</t>
  </si>
  <si>
    <t>Grants</t>
  </si>
  <si>
    <t>Alliant International University, San Diego</t>
  </si>
  <si>
    <t>Biola University</t>
  </si>
  <si>
    <t>Eastern Michigan University</t>
  </si>
  <si>
    <t>Fielding Graduate University</t>
  </si>
  <si>
    <t>Fuller Theological Seminary</t>
  </si>
  <si>
    <t>Gallaudet University</t>
  </si>
  <si>
    <t>Loma Linda University</t>
  </si>
  <si>
    <t>Long Island University</t>
  </si>
  <si>
    <t>Louisiana Tech University</t>
  </si>
  <si>
    <t>Counseling</t>
  </si>
  <si>
    <t>Nova Southeastern University</t>
  </si>
  <si>
    <t>Palo Alto University</t>
  </si>
  <si>
    <t>-</t>
  </si>
  <si>
    <t>&gt;1</t>
  </si>
  <si>
    <t>University of Montana</t>
  </si>
  <si>
    <t>University of Colorado at Colorado Springs</t>
  </si>
  <si>
    <t>University of Maine</t>
  </si>
  <si>
    <t>University of North Texas</t>
  </si>
  <si>
    <t>Combined</t>
  </si>
  <si>
    <t>University of Texas Southwestern Medical Center</t>
  </si>
  <si>
    <t>University of Tulsa</t>
  </si>
  <si>
    <t>University of Wisconsin at Milwaukee</t>
  </si>
  <si>
    <t>Virginia Consortium Program in Clinical Psychology</t>
  </si>
  <si>
    <t>Pennsylvania State University at University Park</t>
  </si>
  <si>
    <t>University of Michigan at Ann Arbor</t>
  </si>
  <si>
    <t>Purdue University at West Lafayette</t>
  </si>
  <si>
    <t>San Diego State University-UC San Diego</t>
  </si>
  <si>
    <t>Northwestern University Feinberg School of Medicine</t>
  </si>
  <si>
    <t>Seattle Pacific University</t>
  </si>
  <si>
    <t>University of Detroit Mercy</t>
  </si>
  <si>
    <t>University of North Dakota</t>
  </si>
  <si>
    <t>University of California at Berkeley</t>
  </si>
  <si>
    <t>Rutgers State University at New Brunswick</t>
  </si>
  <si>
    <t>Bowling Green State University</t>
  </si>
  <si>
    <t>City University of New York, City College</t>
  </si>
  <si>
    <t>Southern Illinois University at Carbondale</t>
  </si>
  <si>
    <t>University of Texas Southwestern Medical Center Dallas</t>
  </si>
  <si>
    <t>Loyola University Maryland</t>
  </si>
  <si>
    <t>THE Ohio State University</t>
  </si>
  <si>
    <t>University of Minnesota at Twin Cities</t>
  </si>
  <si>
    <t>Neuropsychology</t>
  </si>
  <si>
    <r>
      <rPr>
        <vertAlign val="superscript"/>
        <sz val="11"/>
        <color theme="1"/>
        <rFont val="Calibri"/>
        <family val="2"/>
        <scheme val="minor"/>
      </rPr>
      <t>3</t>
    </r>
    <r>
      <rPr>
        <b/>
        <i/>
        <sz val="11"/>
        <color theme="1"/>
        <rFont val="Calibri"/>
        <family val="2"/>
        <scheme val="minor"/>
      </rPr>
      <t>Total Score Interpretation</t>
    </r>
  </si>
  <si>
    <r>
      <rPr>
        <vertAlign val="superscript"/>
        <sz val="11"/>
        <color theme="1"/>
        <rFont val="Calibri"/>
        <family val="2"/>
        <scheme val="minor"/>
      </rPr>
      <t>2</t>
    </r>
    <r>
      <rPr>
        <b/>
        <i/>
        <sz val="11"/>
        <color theme="1"/>
        <rFont val="Calibri"/>
        <family val="2"/>
        <scheme val="minor"/>
      </rPr>
      <t>Scale for programs' research and clinical dimensions</t>
    </r>
  </si>
  <si>
    <r>
      <t>Clinical</t>
    </r>
    <r>
      <rPr>
        <vertAlign val="superscript"/>
        <sz val="11"/>
        <color theme="1"/>
        <rFont val="Calibri"/>
        <family val="2"/>
        <scheme val="minor"/>
      </rPr>
      <t>2</t>
    </r>
  </si>
  <si>
    <r>
      <t>Research</t>
    </r>
    <r>
      <rPr>
        <vertAlign val="superscript"/>
        <sz val="11"/>
        <color theme="1"/>
        <rFont val="Calibri"/>
        <family val="2"/>
        <scheme val="minor"/>
      </rPr>
      <t>2</t>
    </r>
  </si>
  <si>
    <r>
      <t>Total</t>
    </r>
    <r>
      <rPr>
        <vertAlign val="superscript"/>
        <sz val="11"/>
        <color theme="1"/>
        <rFont val="Calibri"/>
        <family val="2"/>
        <scheme val="minor"/>
      </rPr>
      <t>3</t>
    </r>
  </si>
  <si>
    <r>
      <t>Clinical Psychology Ph.D. PCSAS Accreditation</t>
    </r>
    <r>
      <rPr>
        <vertAlign val="superscript"/>
        <sz val="11"/>
        <color theme="1"/>
        <rFont val="Calibri"/>
        <family val="2"/>
        <scheme val="minor"/>
      </rPr>
      <t>1</t>
    </r>
  </si>
  <si>
    <t>Internship Match</t>
  </si>
  <si>
    <t>Attrition Rate</t>
  </si>
  <si>
    <t>Overall Program Outcome</t>
  </si>
  <si>
    <r>
      <t>Institution</t>
    </r>
    <r>
      <rPr>
        <vertAlign val="superscript"/>
        <sz val="11"/>
        <color theme="1"/>
        <rFont val="Calibri"/>
        <family val="2"/>
        <scheme val="minor"/>
      </rPr>
      <t>1</t>
    </r>
  </si>
  <si>
    <t>Licensure Pass Rate</t>
  </si>
  <si>
    <r>
      <t>School Criteria Score Total</t>
    </r>
    <r>
      <rPr>
        <vertAlign val="superscript"/>
        <sz val="11"/>
        <color theme="1"/>
        <rFont val="Calibri"/>
        <family val="2"/>
        <scheme val="minor"/>
      </rPr>
      <t>1</t>
    </r>
  </si>
  <si>
    <r>
      <t>Feelings Towards Research Professors</t>
    </r>
    <r>
      <rPr>
        <vertAlign val="superscript"/>
        <sz val="11"/>
        <color theme="1"/>
        <rFont val="Calibri"/>
        <family val="2"/>
        <scheme val="minor"/>
      </rPr>
      <t>2</t>
    </r>
  </si>
  <si>
    <r>
      <rPr>
        <u/>
        <sz val="11"/>
        <color theme="1"/>
        <rFont val="Calibri"/>
        <family val="2"/>
        <scheme val="minor"/>
      </rPr>
      <t>For column C</t>
    </r>
    <r>
      <rPr>
        <sz val="11"/>
        <color theme="1"/>
        <rFont val="Calibri"/>
        <family val="2"/>
        <scheme val="minor"/>
      </rPr>
      <t>:                                                                 M: Mandatory         R: Recommended</t>
    </r>
  </si>
  <si>
    <r>
      <rPr>
        <vertAlign val="superscript"/>
        <sz val="11"/>
        <color theme="1"/>
        <rFont val="Calibri"/>
        <family val="2"/>
        <scheme val="minor"/>
      </rPr>
      <t>1</t>
    </r>
    <r>
      <rPr>
        <b/>
        <i/>
        <sz val="11"/>
        <color theme="1"/>
        <rFont val="Calibri"/>
        <family val="2"/>
        <scheme val="minor"/>
      </rPr>
      <t>Total Score Interpretation</t>
    </r>
  </si>
  <si>
    <r>
      <rPr>
        <vertAlign val="superscript"/>
        <sz val="11"/>
        <color theme="1"/>
        <rFont val="Calibri"/>
        <family val="2"/>
        <scheme val="minor"/>
      </rPr>
      <t>2</t>
    </r>
    <r>
      <rPr>
        <b/>
        <sz val="11"/>
        <color theme="1"/>
        <rFont val="Calibri"/>
        <family val="2"/>
        <scheme val="minor"/>
      </rPr>
      <t>Feelings Towards Research Professors Interpretation</t>
    </r>
  </si>
  <si>
    <t>I do not know enough about them, but their research is in my general interests.</t>
  </si>
  <si>
    <t>I like the specifics of their research but do not know enough about their lab or their personalities.</t>
  </si>
  <si>
    <t>I have been in contact with these professors and am impressed by their facilities and by them personally. I would like to work with them.</t>
  </si>
  <si>
    <r>
      <t>Clinical</t>
    </r>
    <r>
      <rPr>
        <vertAlign val="superscript"/>
        <sz val="11"/>
        <color theme="1"/>
        <rFont val="Calibri"/>
        <family val="2"/>
        <scheme val="minor"/>
      </rPr>
      <t>3</t>
    </r>
  </si>
  <si>
    <t>The program requires students to find their own clinical placements in the community, and I don't like that system.</t>
  </si>
  <si>
    <t>The program has a college counseling center, but I'm not interested in working only with college students.</t>
  </si>
  <si>
    <t>The program maintains an excellent psychological services clinic, and that's all I need.</t>
  </si>
  <si>
    <r>
      <t>Theoretical Orientation</t>
    </r>
    <r>
      <rPr>
        <vertAlign val="superscript"/>
        <sz val="11"/>
        <color theme="1"/>
        <rFont val="Calibri"/>
        <family val="2"/>
        <scheme val="minor"/>
      </rPr>
      <t>4</t>
    </r>
  </si>
  <si>
    <t>The program asserts strict adherence to, and training in, a theoretical orientation that contrasts with mine.</t>
  </si>
  <si>
    <t>The program offers some courses and supervision in my preferred theoretical orientation.</t>
  </si>
  <si>
    <t>The program provides considerable training in my preferred theoretical orientation.</t>
  </si>
  <si>
    <t>There is no funding for first-year students and no mention of outside means of support, and I need it.</t>
  </si>
  <si>
    <t>I am likely to get at least tuition remission and have the possibility of working part-time for the university. It is likely that I could be a resident advisor and get free hosuing.</t>
  </si>
  <si>
    <t>For the last five years, all first-year students have gotten full stipends and full tuition remission.</t>
  </si>
  <si>
    <r>
      <t>Financial Aid</t>
    </r>
    <r>
      <rPr>
        <vertAlign val="superscript"/>
        <sz val="11"/>
        <color theme="1"/>
        <rFont val="Calibri"/>
        <family val="2"/>
        <scheme val="minor"/>
      </rPr>
      <t>5</t>
    </r>
  </si>
  <si>
    <r>
      <rPr>
        <vertAlign val="superscript"/>
        <sz val="11"/>
        <color theme="1"/>
        <rFont val="Calibri"/>
        <family val="2"/>
        <scheme val="minor"/>
      </rPr>
      <t>5</t>
    </r>
    <r>
      <rPr>
        <b/>
        <sz val="11"/>
        <color theme="1"/>
        <rFont val="Calibri"/>
        <family val="2"/>
        <scheme val="minor"/>
      </rPr>
      <t>Financial Aid Interpretation</t>
    </r>
  </si>
  <si>
    <r>
      <rPr>
        <vertAlign val="superscript"/>
        <sz val="11"/>
        <color theme="1"/>
        <rFont val="Calibri"/>
        <family val="2"/>
        <scheme val="minor"/>
      </rPr>
      <t>4</t>
    </r>
    <r>
      <rPr>
        <b/>
        <sz val="11"/>
        <color theme="1"/>
        <rFont val="Calibri"/>
        <family val="2"/>
        <scheme val="minor"/>
      </rPr>
      <t>Theoretical Orientation Interpretation</t>
    </r>
  </si>
  <si>
    <r>
      <rPr>
        <vertAlign val="superscript"/>
        <sz val="11"/>
        <color theme="1"/>
        <rFont val="Calibri"/>
        <family val="2"/>
        <scheme val="minor"/>
      </rPr>
      <t>3</t>
    </r>
    <r>
      <rPr>
        <b/>
        <sz val="11"/>
        <color theme="1"/>
        <rFont val="Calibri"/>
        <family val="2"/>
        <scheme val="minor"/>
      </rPr>
      <t>Clinical Opportunities Interpretation</t>
    </r>
  </si>
  <si>
    <t>Cognitive Neuroscience</t>
  </si>
  <si>
    <t>Brain, Behavior, and Cognition</t>
  </si>
  <si>
    <t>Neuroscience</t>
  </si>
  <si>
    <t>Cognitive Science/Neuroscience/Psychology</t>
  </si>
  <si>
    <t>Excluded</t>
  </si>
  <si>
    <t>Northwestern University Feinberg School of Medicine - Medical school</t>
  </si>
  <si>
    <t>Cognitive (SCAN)</t>
  </si>
  <si>
    <t>Behavioral Neuroscience/Cognitive Psychology</t>
  </si>
  <si>
    <t>Cognition and Cognitive Neuroscience/Systems and Integrative Neuroscience</t>
  </si>
  <si>
    <t>Cognition and Neuroscience</t>
  </si>
  <si>
    <t>Behavioral Neuroscience/Cognitive Neuroscience</t>
  </si>
  <si>
    <t>Program(s) and/or Concentration(s)</t>
  </si>
  <si>
    <t>Behavioral Neuroscience</t>
  </si>
  <si>
    <t>Developmental Cognitive Neuroscience</t>
  </si>
  <si>
    <t>Neuroscience (Behavioral, Clinical, Cognitive, Social/Affective)</t>
  </si>
  <si>
    <t>many programs</t>
  </si>
  <si>
    <t>Behavioral Medicine</t>
  </si>
  <si>
    <r>
      <rPr>
        <vertAlign val="superscript"/>
        <sz val="11"/>
        <color theme="1"/>
        <rFont val="Calibri"/>
        <family val="2"/>
        <scheme val="minor"/>
      </rPr>
      <t>1</t>
    </r>
    <r>
      <rPr>
        <b/>
        <sz val="11"/>
        <color theme="1"/>
        <rFont val="Calibri"/>
        <family val="2"/>
        <scheme val="minor"/>
      </rPr>
      <t>Clinical Psychology Ph.D. APCS Member                   (All Ph.D. programs in Clinical Psychology or similar variant)</t>
    </r>
  </si>
  <si>
    <t>Deadline</t>
  </si>
  <si>
    <t>Status</t>
  </si>
  <si>
    <t>Recommendations Required</t>
  </si>
  <si>
    <t>AW</t>
  </si>
  <si>
    <t>Behavioral and Systems Neuroscience/Cognitive Neuroscience</t>
  </si>
  <si>
    <r>
      <rPr>
        <vertAlign val="superscript"/>
        <sz val="11"/>
        <color theme="1"/>
        <rFont val="Calibri"/>
        <family val="2"/>
        <scheme val="minor"/>
      </rPr>
      <t>1</t>
    </r>
    <r>
      <rPr>
        <b/>
        <sz val="11"/>
        <color theme="1"/>
        <rFont val="Calibri"/>
        <family val="2"/>
        <scheme val="minor"/>
      </rPr>
      <t>"Bolder" Boulder Model                                                (All Ph.D. programs in Clinical Psychology or similar variant)</t>
    </r>
  </si>
  <si>
    <t>Program</t>
  </si>
  <si>
    <t>App due</t>
  </si>
  <si>
    <t>Decision</t>
  </si>
  <si>
    <t>Start</t>
  </si>
  <si>
    <t>End</t>
  </si>
  <si>
    <t>Stipend</t>
  </si>
  <si>
    <t>University</t>
  </si>
  <si>
    <t>PI(s)</t>
  </si>
  <si>
    <t> Makeba Wilbourn, Sarah Gaither, and Gregory Samanez-Larkin</t>
  </si>
  <si>
    <t>Research Areas</t>
  </si>
  <si>
    <t>(developmental psychology: culture and experience effects on language learning), (social psychology: identity and diversity), (human neuroscience: motivation and decision making)</t>
  </si>
  <si>
    <t>Virtual?</t>
  </si>
  <si>
    <t>Yes</t>
  </si>
  <si>
    <t>After Feb 27</t>
  </si>
  <si>
    <t>SUMMER RESEARCH EXPERIENCE (REU): LIFESPAN APPROACHES TO DIVERSE PSYCHOLOGICAL SCIENCE</t>
  </si>
  <si>
    <t>After Feb 15</t>
  </si>
  <si>
    <t>Days</t>
  </si>
  <si>
    <t>University of Wisconsin-Madison</t>
  </si>
  <si>
    <t>NSF REU SITE: PSYCHOLOGY RESEARCH EXPERIENCE PROGRAM (PREP)</t>
  </si>
  <si>
    <t>Biology of Brain and Behavior, Clinical, Cognition &amp; Cognitive Neuroscience, Developmental, Perception, Social and Personality</t>
  </si>
  <si>
    <t>Changes year-to-year</t>
  </si>
  <si>
    <t>No?</t>
  </si>
  <si>
    <t>Indiana University Bloomington</t>
  </si>
  <si>
    <t>Program in Animal Behavior; Center for the Integrative Study of Animal Behavior</t>
  </si>
  <si>
    <t>animal behavior research that involves neuroscience, cognitive science, and molecular approaches as well as traditional fieldwork and behavioral analysis. Behavioral Development
Behavioral Ecology
Behavioral Genetics
Evolution of Behavior
Hormones + Behavior
Neurobiology of Behavior</t>
  </si>
  <si>
    <t>Many of our researchers study evolutionary aspects of behavior while also studying the genetic, neural, endocrine, developmental, and other psychological mechanisms that underlie it. By taking a synthetic approach, we can ask both how and why an animal behaves the way it does.</t>
  </si>
  <si>
    <t>After Feb 15 (final is mid April)</t>
  </si>
  <si>
    <r>
      <rPr>
        <vertAlign val="superscript"/>
        <sz val="11"/>
        <color theme="1"/>
        <rFont val="Calibri"/>
        <family val="2"/>
        <scheme val="minor"/>
      </rPr>
      <t>2</t>
    </r>
    <r>
      <rPr>
        <sz val="11"/>
        <color theme="1"/>
        <rFont val="Calibri"/>
        <family val="2"/>
        <scheme val="minor"/>
      </rPr>
      <t>For columns J &amp; K, it relates to the school's rating, itself, in its practice-research continuum.</t>
    </r>
  </si>
  <si>
    <t>Note</t>
  </si>
  <si>
    <t>Didn't inform me of internship rejection</t>
  </si>
  <si>
    <t>Too clinical-based</t>
  </si>
  <si>
    <t>State University of New York at Binghampton</t>
  </si>
  <si>
    <t>Impact</t>
  </si>
  <si>
    <t>Bolder_Boulder_Model</t>
  </si>
  <si>
    <t>Valence</t>
  </si>
  <si>
    <t>Articles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</si>
</sst>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
  </numFmts>
  <fonts count="10"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i/>
      <sz val="11"/>
      <color theme="1"/>
      <name val="Calibri"/>
      <family val="2"/>
      <scheme val="minor"/>
    </font>
    <font>
      <sz val="8"/>
      <name val="Calibri"/>
      <family val="2"/>
      <scheme val="minor"/>
    </font>
    <font>
      <u/>
      <sz val="11"/>
      <color theme="1"/>
      <name val="Calibri"/>
      <family val="2"/>
      <scheme val="minor"/>
    </font>
    <font>
      <u/>
      <sz val="11"/>
      <color theme="10"/>
      <name val="Calibri"/>
      <family val="2"/>
      <scheme val="minor"/>
    </font>
    <font>
      <strike/>
      <sz val="11"/>
      <color theme="1"/>
      <name val="Calibri"/>
      <family val="2"/>
      <scheme val="minor"/>
    </font>
    <font>
      <strike/>
      <u/>
      <sz val="11"/>
      <color theme="1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s>
  <borders count="25">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top/>
      <bottom style="thick">
        <color indexed="64"/>
      </bottom>
      <diagonal/>
    </border>
    <border>
      <left style="thick">
        <color indexed="64"/>
      </left>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right/>
      <top style="thick">
        <color indexed="64"/>
      </top>
      <bottom/>
      <diagonal/>
    </border>
    <border>
      <left style="thin">
        <color indexed="64"/>
      </left>
      <right/>
      <top style="thin">
        <color indexed="64"/>
      </top>
      <bottom style="thick">
        <color indexed="64"/>
      </bottom>
      <diagonal/>
    </border>
    <border>
      <left/>
      <right/>
      <top style="thin">
        <color indexed="64"/>
      </top>
      <bottom style="thick">
        <color indexed="64"/>
      </bottom>
      <diagonal/>
    </border>
  </borders>
  <cellStyleXfs count="2">
    <xf numFmtId="0" fontId="0" fillId="0" borderId="0"/>
    <xf numFmtId="0" fontId="7" fillId="0" borderId="0" applyNumberFormat="0" applyFill="0" applyBorder="0" applyAlignment="0" applyProtection="0"/>
  </cellStyleXfs>
  <cellXfs count="135">
    <xf numFmtId="0" fontId="0" fillId="0" borderId="0" xfId="0"/>
    <xf numFmtId="0" fontId="0" fillId="0" borderId="0" xfId="0" applyAlignment="1"/>
    <xf numFmtId="0" fontId="0" fillId="0" borderId="0" xfId="0" applyAlignment="1">
      <alignment horizontal="center"/>
    </xf>
    <xf numFmtId="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2" fontId="0" fillId="0" borderId="0" xfId="0" applyNumberFormat="1" applyAlignment="1"/>
    <xf numFmtId="0" fontId="0" fillId="0" borderId="0" xfId="0" applyFont="1" applyAlignment="1">
      <alignment horizontal="center" vertical="center" wrapText="1"/>
    </xf>
    <xf numFmtId="0" fontId="0" fillId="0" borderId="0" xfId="0" applyFill="1"/>
    <xf numFmtId="0" fontId="3" fillId="0" borderId="0" xfId="0" applyFont="1" applyAlignment="1"/>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0" fillId="0" borderId="0" xfId="0" quotePrefix="1" applyAlignment="1">
      <alignment wrapText="1"/>
    </xf>
    <xf numFmtId="0" fontId="1" fillId="0" borderId="0" xfId="0" quotePrefix="1" applyFont="1" applyAlignment="1">
      <alignment horizontal="center" vertical="center" wrapText="1"/>
    </xf>
    <xf numFmtId="0" fontId="0" fillId="0" borderId="0" xfId="0" quotePrefix="1" applyAlignment="1">
      <alignment horizontal="center" vertical="center" wrapText="1"/>
    </xf>
    <xf numFmtId="0" fontId="1" fillId="0" borderId="0" xfId="0" applyFont="1" applyAlignment="1">
      <alignment horizontal="center" vertical="center" wrapText="1"/>
    </xf>
    <xf numFmtId="0" fontId="0" fillId="0" borderId="3" xfId="0" applyBorder="1" applyAlignment="1">
      <alignment horizontal="center" vertical="center" wrapText="1"/>
    </xf>
    <xf numFmtId="0" fontId="0" fillId="2" borderId="5" xfId="0" applyFill="1" applyBorder="1"/>
    <xf numFmtId="0" fontId="0" fillId="2" borderId="2" xfId="0" applyFill="1" applyBorder="1"/>
    <xf numFmtId="1" fontId="0" fillId="0" borderId="0" xfId="0" applyNumberFormat="1"/>
    <xf numFmtId="0" fontId="1" fillId="0" borderId="0" xfId="0" applyFont="1" applyFill="1" applyBorder="1" applyAlignment="1">
      <alignment vertical="center"/>
    </xf>
    <xf numFmtId="0" fontId="0" fillId="2" borderId="4" xfId="0" applyFill="1" applyBorder="1"/>
    <xf numFmtId="0" fontId="0" fillId="2" borderId="6" xfId="0" applyFill="1" applyBorder="1"/>
    <xf numFmtId="0" fontId="0" fillId="0" borderId="0" xfId="0" applyBorder="1"/>
    <xf numFmtId="2" fontId="0" fillId="0" borderId="0" xfId="0" applyNumberFormat="1"/>
    <xf numFmtId="0" fontId="0" fillId="0" borderId="0" xfId="0" applyFill="1" applyAlignment="1">
      <alignment horizontal="center"/>
    </xf>
    <xf numFmtId="0" fontId="0" fillId="0" borderId="0" xfId="0" applyFill="1" applyAlignment="1"/>
    <xf numFmtId="2" fontId="0" fillId="0" borderId="0" xfId="0" applyNumberFormat="1" applyFill="1" applyAlignment="1"/>
    <xf numFmtId="0" fontId="0" fillId="0" borderId="13" xfId="0" applyBorder="1" applyAlignment="1">
      <alignment horizontal="center"/>
    </xf>
    <xf numFmtId="0" fontId="0" fillId="0" borderId="0" xfId="0" applyBorder="1" applyAlignment="1">
      <alignment horizontal="center"/>
    </xf>
    <xf numFmtId="0" fontId="0" fillId="0" borderId="0" xfId="0" applyAlignment="1">
      <alignment horizontal="left" vertical="top" wrapText="1"/>
    </xf>
    <xf numFmtId="164" fontId="4" fillId="0" borderId="0" xfId="0" applyNumberFormat="1" applyFont="1" applyAlignment="1">
      <alignment horizontal="center" vertical="center" wrapText="1"/>
    </xf>
    <xf numFmtId="164" fontId="0" fillId="0" borderId="0" xfId="0" applyNumberFormat="1" applyAlignment="1"/>
    <xf numFmtId="164" fontId="0" fillId="0" borderId="0" xfId="0" applyNumberFormat="1" applyFill="1" applyAlignment="1"/>
    <xf numFmtId="0" fontId="0" fillId="0" borderId="0" xfId="0" applyFill="1" applyBorder="1"/>
    <xf numFmtId="0" fontId="0" fillId="0" borderId="0" xfId="0" applyFill="1" applyBorder="1" applyAlignment="1">
      <alignment horizontal="left"/>
    </xf>
    <xf numFmtId="0" fontId="1" fillId="3" borderId="1" xfId="0" applyFont="1" applyFill="1" applyBorder="1" applyAlignment="1">
      <alignment horizontal="center"/>
    </xf>
    <xf numFmtId="0" fontId="0" fillId="0" borderId="0" xfId="0" applyBorder="1" applyAlignment="1">
      <alignment horizont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0" fillId="0" borderId="0" xfId="0" applyNumberFormat="1" applyAlignment="1">
      <alignment horizontal="center"/>
    </xf>
    <xf numFmtId="0" fontId="1" fillId="4" borderId="0" xfId="0" quotePrefix="1" applyFont="1" applyFill="1" applyAlignment="1">
      <alignment horizontal="center" vertical="center" wrapText="1"/>
    </xf>
    <xf numFmtId="0" fontId="0" fillId="4" borderId="0" xfId="0" applyFill="1"/>
    <xf numFmtId="0" fontId="0" fillId="4" borderId="0" xfId="0" applyFill="1" applyAlignment="1">
      <alignment horizontal="center"/>
    </xf>
    <xf numFmtId="0" fontId="0" fillId="4" borderId="13" xfId="0" applyFill="1" applyBorder="1" applyAlignment="1">
      <alignment horizontal="center"/>
    </xf>
    <xf numFmtId="0" fontId="0" fillId="4" borderId="0" xfId="0" applyFill="1" applyBorder="1"/>
    <xf numFmtId="0" fontId="0" fillId="4" borderId="0" xfId="0" applyFill="1" applyBorder="1" applyAlignment="1">
      <alignment horizontal="center"/>
    </xf>
    <xf numFmtId="0" fontId="1" fillId="5" borderId="0" xfId="0" applyFont="1" applyFill="1" applyAlignment="1">
      <alignment horizontal="center" vertical="center" wrapText="1"/>
    </xf>
    <xf numFmtId="0" fontId="0" fillId="5" borderId="0" xfId="0" applyFill="1"/>
    <xf numFmtId="0" fontId="0" fillId="5" borderId="0" xfId="0" applyFill="1" applyAlignment="1">
      <alignment horizontal="center"/>
    </xf>
    <xf numFmtId="0" fontId="0" fillId="5" borderId="13" xfId="0" applyFill="1" applyBorder="1" applyAlignment="1">
      <alignment horizontal="center"/>
    </xf>
    <xf numFmtId="0" fontId="0" fillId="5" borderId="0" xfId="0" applyFill="1" applyBorder="1" applyAlignment="1">
      <alignment horizontal="left"/>
    </xf>
    <xf numFmtId="0" fontId="0" fillId="5" borderId="0" xfId="0" applyFill="1" applyBorder="1"/>
    <xf numFmtId="0" fontId="0" fillId="5" borderId="0" xfId="0" applyFill="1" applyBorder="1" applyAlignment="1">
      <alignment horizontal="center"/>
    </xf>
    <xf numFmtId="0" fontId="1" fillId="0" borderId="0" xfId="0" applyFont="1" applyBorder="1" applyAlignment="1">
      <alignment horizontal="center" vertical="center" wrapText="1"/>
    </xf>
    <xf numFmtId="0" fontId="0" fillId="5" borderId="13" xfId="0" applyFill="1" applyBorder="1"/>
    <xf numFmtId="0" fontId="0" fillId="0" borderId="13" xfId="0" applyBorder="1"/>
    <xf numFmtId="0" fontId="0" fillId="4" borderId="13" xfId="0" applyFill="1" applyBorder="1"/>
    <xf numFmtId="0" fontId="0" fillId="0" borderId="0" xfId="0" applyBorder="1" applyAlignment="1">
      <alignment horizontal="center" vertical="center" wrapText="1"/>
    </xf>
    <xf numFmtId="0" fontId="1" fillId="0" borderId="0" xfId="0" applyFont="1" applyFill="1" applyBorder="1" applyAlignment="1">
      <alignment horizontal="center"/>
    </xf>
    <xf numFmtId="0" fontId="0" fillId="0" borderId="0" xfId="0" applyFont="1" applyFill="1" applyBorder="1" applyAlignment="1">
      <alignment horizontal="left"/>
    </xf>
    <xf numFmtId="0" fontId="0" fillId="0" borderId="0" xfId="0" applyFont="1" applyAlignment="1">
      <alignment vertical="top" wrapText="1"/>
    </xf>
    <xf numFmtId="0" fontId="0" fillId="0" borderId="0" xfId="0" applyFill="1" applyAlignment="1">
      <alignment horizontal="left" vertical="center"/>
    </xf>
    <xf numFmtId="0" fontId="0" fillId="0" borderId="0" xfId="0" applyFill="1" applyAlignment="1">
      <alignment horizontal="left" vertical="center" wrapText="1"/>
    </xf>
    <xf numFmtId="0" fontId="7" fillId="5" borderId="0" xfId="1" applyFill="1" applyBorder="1" applyAlignment="1">
      <alignment horizontal="left" vertical="center"/>
    </xf>
    <xf numFmtId="0" fontId="7" fillId="4" borderId="0" xfId="1" applyFill="1" applyAlignment="1">
      <alignment horizontal="left" vertical="center"/>
    </xf>
    <xf numFmtId="1" fontId="0" fillId="0" borderId="0" xfId="0" applyNumberFormat="1" applyAlignment="1">
      <alignment horizontal="left" vertical="center"/>
    </xf>
    <xf numFmtId="2" fontId="0" fillId="0" borderId="0" xfId="0" applyNumberFormat="1" applyAlignment="1">
      <alignment horizontal="left" vertical="center"/>
    </xf>
    <xf numFmtId="0" fontId="0" fillId="0" borderId="0" xfId="0" applyAlignment="1">
      <alignment horizontal="left" vertical="center"/>
    </xf>
    <xf numFmtId="0" fontId="7" fillId="5" borderId="0" xfId="1" applyFill="1" applyAlignment="1">
      <alignment horizontal="left" vertical="center"/>
    </xf>
    <xf numFmtId="0" fontId="0" fillId="4" borderId="0" xfId="0" applyFill="1" applyAlignment="1">
      <alignment horizontal="left" vertical="center"/>
    </xf>
    <xf numFmtId="0" fontId="0" fillId="4" borderId="0" xfId="0" applyFill="1" applyBorder="1" applyAlignment="1">
      <alignment horizontal="left" vertical="center"/>
    </xf>
    <xf numFmtId="0" fontId="0" fillId="5" borderId="0" xfId="0" applyFill="1" applyAlignment="1">
      <alignment horizontal="left" vertical="center"/>
    </xf>
    <xf numFmtId="0" fontId="0" fillId="5" borderId="0" xfId="0" applyFill="1" applyBorder="1" applyAlignment="1">
      <alignment horizontal="left" vertical="center"/>
    </xf>
    <xf numFmtId="0" fontId="7" fillId="4" borderId="0" xfId="1" applyFill="1" applyBorder="1" applyAlignment="1">
      <alignment horizontal="left" vertical="center"/>
    </xf>
    <xf numFmtId="0" fontId="0" fillId="0" borderId="20" xfId="0" applyBorder="1" applyAlignment="1">
      <alignment horizontal="center" vertical="top" wrapText="1"/>
    </xf>
    <xf numFmtId="0" fontId="0" fillId="0" borderId="18" xfId="0" applyBorder="1"/>
    <xf numFmtId="0" fontId="0" fillId="0" borderId="18" xfId="0" applyBorder="1" applyAlignment="1">
      <alignment horizontal="center" vertical="top" wrapText="1"/>
    </xf>
    <xf numFmtId="0" fontId="0" fillId="0" borderId="21" xfId="0" applyBorder="1" applyAlignment="1">
      <alignment horizontal="center" vertical="top"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3" xfId="0" applyFill="1" applyBorder="1" applyAlignment="1">
      <alignment horizontal="center" vertical="center" wrapText="1"/>
    </xf>
    <xf numFmtId="164" fontId="0" fillId="0" borderId="0" xfId="0" applyNumberFormat="1" applyAlignment="1">
      <alignment horizontal="left" vertical="center"/>
    </xf>
    <xf numFmtId="0" fontId="0" fillId="4" borderId="0" xfId="1" applyFont="1" applyFill="1" applyAlignment="1">
      <alignment horizontal="left"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8" fillId="0" borderId="0" xfId="0" applyFont="1" applyAlignment="1">
      <alignment horizontal="center" vertical="center" wrapText="1"/>
    </xf>
    <xf numFmtId="0" fontId="9" fillId="0" borderId="0" xfId="1" applyFont="1" applyAlignment="1">
      <alignment horizontal="center" vertical="center" wrapText="1"/>
    </xf>
    <xf numFmtId="165" fontId="8" fillId="0" borderId="0" xfId="0" applyNumberFormat="1" applyFont="1" applyAlignment="1">
      <alignment horizontal="center" vertical="center" wrapText="1"/>
    </xf>
    <xf numFmtId="0" fontId="8" fillId="0" borderId="0" xfId="0" applyNumberFormat="1" applyFont="1" applyAlignment="1">
      <alignment horizontal="center" vertical="center" wrapText="1"/>
    </xf>
    <xf numFmtId="1" fontId="0" fillId="8" borderId="0" xfId="0" applyNumberFormat="1" applyFill="1" applyAlignment="1">
      <alignment horizontal="left" vertical="center"/>
    </xf>
    <xf numFmtId="164" fontId="0" fillId="8" borderId="0" xfId="0" applyNumberFormat="1" applyFill="1" applyAlignment="1">
      <alignment horizontal="left" vertical="center"/>
    </xf>
    <xf numFmtId="0" fontId="9" fillId="9" borderId="0" xfId="1" applyFont="1" applyFill="1" applyAlignment="1">
      <alignment horizontal="left" vertical="center"/>
    </xf>
    <xf numFmtId="0" fontId="8" fillId="9" borderId="0" xfId="0" applyFont="1" applyFill="1" applyAlignment="1">
      <alignment horizontal="left" vertical="center"/>
    </xf>
    <xf numFmtId="1" fontId="8" fillId="9" borderId="0" xfId="0" applyNumberFormat="1" applyFont="1" applyFill="1" applyAlignment="1">
      <alignment horizontal="left" vertical="center"/>
    </xf>
    <xf numFmtId="164" fontId="8" fillId="9" borderId="0" xfId="0" applyNumberFormat="1" applyFont="1" applyFill="1" applyAlignment="1">
      <alignment horizontal="left" vertical="center"/>
    </xf>
    <xf numFmtId="2" fontId="8" fillId="9" borderId="0" xfId="0" applyNumberFormat="1" applyFont="1" applyFill="1" applyAlignment="1">
      <alignment horizontal="left" vertical="center"/>
    </xf>
    <xf numFmtId="0" fontId="0" fillId="9" borderId="0" xfId="0" applyFill="1" applyAlignment="1">
      <alignment horizontal="left" vertical="center"/>
    </xf>
    <xf numFmtId="0" fontId="1" fillId="0" borderId="0" xfId="0" applyFont="1" applyBorder="1" applyAlignment="1">
      <alignment horizontal="center"/>
    </xf>
    <xf numFmtId="0" fontId="1" fillId="7" borderId="0" xfId="0" applyFont="1" applyFill="1" applyBorder="1" applyAlignment="1">
      <alignment horizontal="center"/>
    </xf>
    <xf numFmtId="0" fontId="0" fillId="0" borderId="0" xfId="0"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8" xfId="0" quotePrefix="1" applyFont="1" applyBorder="1" applyAlignment="1">
      <alignment horizontal="center"/>
    </xf>
    <xf numFmtId="0" fontId="0" fillId="0" borderId="10" xfId="0" applyBorder="1" applyAlignment="1">
      <alignment horizontal="left" vertical="top" wrapText="1"/>
    </xf>
    <xf numFmtId="0" fontId="1" fillId="0" borderId="0" xfId="0" quotePrefix="1" applyFont="1" applyAlignment="1">
      <alignment horizontal="center" vertical="center" wrapText="1"/>
    </xf>
    <xf numFmtId="0" fontId="1" fillId="0" borderId="9" xfId="0" quotePrefix="1" applyFont="1" applyBorder="1" applyAlignment="1">
      <alignment horizontal="center"/>
    </xf>
    <xf numFmtId="0" fontId="4" fillId="0" borderId="0" xfId="0" applyFont="1" applyBorder="1" applyAlignment="1">
      <alignment horizontal="center"/>
    </xf>
    <xf numFmtId="0" fontId="1" fillId="0" borderId="19" xfId="0" applyFont="1" applyBorder="1" applyAlignment="1">
      <alignment horizontal="center"/>
    </xf>
    <xf numFmtId="0" fontId="1" fillId="0" borderId="22" xfId="0" applyFont="1" applyBorder="1" applyAlignment="1">
      <alignment horizontal="center"/>
    </xf>
    <xf numFmtId="0" fontId="0" fillId="0" borderId="20" xfId="0" applyBorder="1" applyAlignment="1">
      <alignment horizontal="left" vertical="top"/>
    </xf>
    <xf numFmtId="0" fontId="0" fillId="0" borderId="18" xfId="0" applyBorder="1" applyAlignment="1">
      <alignment horizontal="left" vertical="top"/>
    </xf>
    <xf numFmtId="0" fontId="1" fillId="2" borderId="5" xfId="0" applyFont="1" applyFill="1" applyBorder="1" applyAlignment="1">
      <alignment horizontal="center" vertical="center"/>
    </xf>
    <xf numFmtId="0" fontId="1" fillId="2" borderId="2" xfId="0" applyFont="1" applyFill="1" applyBorder="1" applyAlignment="1">
      <alignment horizontal="center" vertical="center"/>
    </xf>
    <xf numFmtId="0" fontId="0" fillId="2" borderId="2" xfId="0" applyFill="1" applyBorder="1" applyAlignment="1">
      <alignment horizontal="center" vertical="center"/>
    </xf>
    <xf numFmtId="0" fontId="4" fillId="0" borderId="23" xfId="0" applyFont="1" applyBorder="1" applyAlignment="1">
      <alignment horizontal="center"/>
    </xf>
    <xf numFmtId="0" fontId="4" fillId="0" borderId="24" xfId="0" applyFont="1" applyBorder="1" applyAlignment="1">
      <alignment horizontal="center"/>
    </xf>
    <xf numFmtId="0" fontId="1" fillId="0" borderId="0" xfId="0" applyFont="1" applyAlignment="1">
      <alignment horizontal="center" vertical="center" wrapText="1"/>
    </xf>
    <xf numFmtId="0" fontId="1" fillId="0" borderId="7" xfId="0" quotePrefix="1" applyNumberFormat="1" applyFont="1" applyFill="1" applyBorder="1" applyAlignment="1">
      <alignment horizontal="center" vertical="center"/>
    </xf>
    <xf numFmtId="0" fontId="1" fillId="0" borderId="8" xfId="0" quotePrefix="1" applyNumberFormat="1" applyFont="1" applyFill="1" applyBorder="1" applyAlignment="1">
      <alignment horizontal="center" vertical="center"/>
    </xf>
    <xf numFmtId="0" fontId="0" fillId="0" borderId="0" xfId="0" applyAlignment="1">
      <alignment horizontal="center" vertical="center" wrapText="1"/>
    </xf>
    <xf numFmtId="0" fontId="0" fillId="0" borderId="0" xfId="0" quotePrefix="1" applyAlignment="1">
      <alignment horizontal="center" vertical="center" wrapText="1"/>
    </xf>
    <xf numFmtId="0" fontId="0" fillId="0" borderId="0" xfId="0" quotePrefix="1" applyFont="1" applyAlignment="1">
      <alignment horizontal="center" vertical="center" wrapText="1"/>
    </xf>
    <xf numFmtId="0" fontId="0" fillId="0" borderId="17" xfId="0" applyBorder="1" applyAlignment="1">
      <alignment horizontal="left" vertical="top" wrapText="1"/>
    </xf>
    <xf numFmtId="0" fontId="4" fillId="6" borderId="0" xfId="0" applyFont="1" applyFill="1" applyBorder="1" applyAlignment="1">
      <alignment horizontal="center"/>
    </xf>
    <xf numFmtId="0" fontId="1" fillId="0" borderId="17" xfId="0" quotePrefix="1" applyNumberFormat="1" applyFont="1" applyFill="1" applyBorder="1" applyAlignment="1">
      <alignment horizontal="center" vertical="center"/>
    </xf>
    <xf numFmtId="0" fontId="1" fillId="3" borderId="0" xfId="0" applyFont="1" applyFill="1" applyAlignment="1">
      <alignment horizontal="center" vertical="center"/>
    </xf>
    <xf numFmtId="0" fontId="0" fillId="0" borderId="17" xfId="0" applyBorder="1" applyAlignment="1">
      <alignment horizontal="center"/>
    </xf>
    <xf numFmtId="0" fontId="0" fillId="0" borderId="17" xfId="0" applyBorder="1" applyAlignment="1">
      <alignment horizontal="center" vertical="center" wrapText="1"/>
    </xf>
    <xf numFmtId="0" fontId="0" fillId="0" borderId="17" xfId="0" applyBorder="1" applyAlignment="1">
      <alignment horizontal="center" wrapText="1"/>
    </xf>
    <xf numFmtId="0" fontId="1" fillId="0" borderId="17" xfId="0" quotePrefix="1" applyFont="1" applyBorder="1" applyAlignment="1">
      <alignment horizontal="center"/>
    </xf>
    <xf numFmtId="0" fontId="1" fillId="6" borderId="18" xfId="0" applyFont="1" applyFill="1" applyBorder="1" applyAlignment="1">
      <alignment horizontal="center"/>
    </xf>
  </cellXfs>
  <cellStyles count="2">
    <cellStyle name="Hyperlink" xfId="1" builtinId="8"/>
    <cellStyle name="Normal" xfId="0" builtinId="0"/>
  </cellStyles>
  <dxfs count="14">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165" formatCode="m/d;@"/>
      <alignment horizontal="center" vertical="center" textRotation="0" wrapText="1" indent="0" justifyLastLine="0" shrinkToFit="0" readingOrder="0"/>
    </dxf>
    <dxf>
      <numFmt numFmtId="165" formatCode="m/d;@"/>
      <alignment horizontal="center" vertical="center" textRotation="0" wrapText="1" indent="0" justifyLastLine="0" shrinkToFit="0" readingOrder="0"/>
    </dxf>
    <dxf>
      <numFmt numFmtId="165" formatCode="m/d;@"/>
      <alignment horizontal="center" vertical="center" textRotation="0" wrapText="1" indent="0" justifyLastLine="0" shrinkToFit="0" readingOrder="0"/>
    </dxf>
    <dxf>
      <numFmt numFmtId="165" formatCode="m/d;@"/>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m/d;@"/>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5644FB-7715-4DE8-9CB5-A318BDE8B271}" name="Table1" displayName="Table1" ref="A1:L4" totalsRowShown="0" headerRowDxfId="13" dataDxfId="12">
  <autoFilter ref="A1:L4" xr:uid="{F0212B9D-0D79-4052-880F-882201FDC27A}"/>
  <sortState xmlns:xlrd2="http://schemas.microsoft.com/office/spreadsheetml/2017/richdata2" ref="A2:L4">
    <sortCondition ref="A1:A4"/>
  </sortState>
  <tableColumns count="12">
    <tableColumn id="1" xr3:uid="{EE390E24-5C0D-41CD-8F12-09738880C80C}" name="Rank" dataDxfId="11"/>
    <tableColumn id="2" xr3:uid="{86A0DF21-2D0F-4447-821E-831B658436F7}" name="Program" dataDxfId="10" dataCellStyle="Hyperlink"/>
    <tableColumn id="3" xr3:uid="{56B77A2D-AD17-42F9-A90B-ABEAF9AC47DB}" name="University" dataDxfId="9"/>
    <tableColumn id="4" xr3:uid="{836965E3-7E79-426A-A589-CD76789C5DE4}" name="PI(s)" dataDxfId="8"/>
    <tableColumn id="5" xr3:uid="{FC243C47-5C5E-4E7F-8D02-858BC275E11A}" name="Research Areas" dataDxfId="7"/>
    <tableColumn id="6" xr3:uid="{AC1066A1-6C51-41F9-BFD5-AB97EAFC9246}" name="App due" dataDxfId="6"/>
    <tableColumn id="7" xr3:uid="{C139B551-0E9B-4826-B694-67757D8298E0}" name="Decision" dataDxfId="5"/>
    <tableColumn id="8" xr3:uid="{05CE4E9B-BA2F-4788-B8FE-6AEE34A605BA}" name="Start" dataDxfId="4"/>
    <tableColumn id="9" xr3:uid="{D0705F3D-FECB-4F51-9357-61861E5509DA}" name="End" dataDxfId="3"/>
    <tableColumn id="10" xr3:uid="{793B8515-37F3-47B2-B04D-D71CA7A3441F}" name="Days" dataDxfId="2">
      <calculatedColumnFormula>_xlfn.DAYS(I2,H2)</calculatedColumnFormula>
    </tableColumn>
    <tableColumn id="11" xr3:uid="{1093C881-5883-490B-ABC0-523E3DEA9AD6}" name="Stipend" dataDxfId="1"/>
    <tableColumn id="12" xr3:uid="{41C96008-7105-4CCA-9ADC-6344F1840A00}" name="Virtual?"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psych.la.psu.edu/graduate/program-areas/cross-cutting-program-initiatives/specialization-in-cognitive-and-affective-neuroscience" TargetMode="External"/><Relationship Id="rId13" Type="http://schemas.openxmlformats.org/officeDocument/2006/relationships/hyperlink" Target="https://psychology.arizona.edu/academics/clinical-areas-study" TargetMode="External"/><Relationship Id="rId18" Type="http://schemas.openxmlformats.org/officeDocument/2006/relationships/hyperlink" Target="https://psychology.uiowa.edu/" TargetMode="External"/><Relationship Id="rId3" Type="http://schemas.openxmlformats.org/officeDocument/2006/relationships/hyperlink" Target="https://psychandneuro.duke.edu/graduate/phd" TargetMode="External"/><Relationship Id="rId21" Type="http://schemas.openxmlformats.org/officeDocument/2006/relationships/hyperlink" Target="https://liberalarts.utexas.edu/psychology/areas-of-study/index.php" TargetMode="External"/><Relationship Id="rId7" Type="http://schemas.openxmlformats.org/officeDocument/2006/relationships/hyperlink" Target="https://neuroscience.natsci.msu.edu/" TargetMode="External"/><Relationship Id="rId12" Type="http://schemas.openxmlformats.org/officeDocument/2006/relationships/hyperlink" Target="https://psychology.osu.edu/graduate/overview" TargetMode="External"/><Relationship Id="rId17" Type="http://schemas.openxmlformats.org/officeDocument/2006/relationships/hyperlink" Target="https://psychology.illinois.edu/research/research-program-areas" TargetMode="External"/><Relationship Id="rId2" Type="http://schemas.openxmlformats.org/officeDocument/2006/relationships/hyperlink" Target="http://www.bu.edu/psych/academics/phd/" TargetMode="External"/><Relationship Id="rId16" Type="http://schemas.openxmlformats.org/officeDocument/2006/relationships/hyperlink" Target="https://psychology.uga.edu/behavior-and-brain-sciences-doctoral-program" TargetMode="External"/><Relationship Id="rId20" Type="http://schemas.openxmlformats.org/officeDocument/2006/relationships/hyperlink" Target="https://psychology.wvu.edu/students/current-graduate-students/ph-d-in-psychology-behavioral-neuroscience" TargetMode="External"/><Relationship Id="rId1" Type="http://schemas.openxmlformats.org/officeDocument/2006/relationships/hyperlink" Target="https://psychology.fiu.edu/academics/degrees-and-programs/PhD-Cognitive-Neuroscience/index.html" TargetMode="External"/><Relationship Id="rId6" Type="http://schemas.openxmlformats.org/officeDocument/2006/relationships/hyperlink" Target="https://www.kent.edu/psychology/clinical-neuropsychology" TargetMode="External"/><Relationship Id="rId11" Type="http://schemas.openxmlformats.org/officeDocument/2006/relationships/hyperlink" Target="https://bulletin.temple.edu/graduate/scd/cla/psychology-phd/" TargetMode="External"/><Relationship Id="rId5" Type="http://schemas.openxmlformats.org/officeDocument/2006/relationships/hyperlink" Target="https://www.iu.edu/degrees-majors/index.html" TargetMode="External"/><Relationship Id="rId15" Type="http://schemas.openxmlformats.org/officeDocument/2006/relationships/hyperlink" Target="https://www.du.edu/ahss/psychology/graduate/programs/dcn.html" TargetMode="External"/><Relationship Id="rId23" Type="http://schemas.openxmlformats.org/officeDocument/2006/relationships/printerSettings" Target="../printerSettings/printerSettings3.bin"/><Relationship Id="rId10" Type="http://schemas.openxmlformats.org/officeDocument/2006/relationships/hyperlink" Target="https://www.binghamton.edu/psychology/graduate/behavioral-neuroscience/index.html" TargetMode="External"/><Relationship Id="rId19" Type="http://schemas.openxmlformats.org/officeDocument/2006/relationships/hyperlink" Target="https://psychology.vcu.edu/graduate/clinical/" TargetMode="External"/><Relationship Id="rId4" Type="http://schemas.openxmlformats.org/officeDocument/2006/relationships/hyperlink" Target="http://biomed.emory.edu/PROGRAM_SITES/NS/guides/index.html" TargetMode="External"/><Relationship Id="rId9" Type="http://schemas.openxmlformats.org/officeDocument/2006/relationships/hyperlink" Target="https://clinpsyc.sdsu.edu/about-us/major-areas-of-study/" TargetMode="External"/><Relationship Id="rId14" Type="http://schemas.openxmlformats.org/officeDocument/2006/relationships/hyperlink" Target="https://www.psych.udel.edu/graduate/areas-of-study" TargetMode="External"/><Relationship Id="rId22" Type="http://schemas.openxmlformats.org/officeDocument/2006/relationships/hyperlink" Target="https://psychology.berkeley.edu/students/graduate-progra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animalbehavior.indiana.edu/research/reu/index.html" TargetMode="External"/><Relationship Id="rId2" Type="http://schemas.openxmlformats.org/officeDocument/2006/relationships/hyperlink" Target="https://psych.wisc.edu/nsf-reu-site-psychology-research-experience-program/" TargetMode="External"/><Relationship Id="rId1" Type="http://schemas.openxmlformats.org/officeDocument/2006/relationships/hyperlink" Target="https://sites.duke.edu/reupsychneuro/" TargetMode="External"/><Relationship Id="rId5" Type="http://schemas.openxmlformats.org/officeDocument/2006/relationships/table" Target="../tables/table1.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D5BE-92DB-4EDF-8107-622F13AF23F0}">
  <dimension ref="A1:K168"/>
  <sheetViews>
    <sheetView tabSelected="1" zoomScale="92" workbookViewId="0">
      <pane ySplit="1" topLeftCell="A2" activePane="bottomLeft" state="frozen"/>
      <selection pane="bottomLeft" activeCell="F2" sqref="F2"/>
    </sheetView>
  </sheetViews>
  <sheetFormatPr defaultRowHeight="14.25" x14ac:dyDescent="0.45"/>
  <cols>
    <col min="1" max="1" width="54.59765625" bestFit="1" customWidth="1"/>
    <col min="2" max="2" width="16.6640625" style="2" bestFit="1" customWidth="1"/>
    <col min="3" max="4" width="13.1328125" style="2" customWidth="1"/>
    <col min="5" max="5" width="9.06640625" style="1"/>
    <col min="6" max="6" width="14.1328125" style="1" customWidth="1"/>
    <col min="7" max="7" width="12.19921875" style="1" customWidth="1"/>
    <col min="8" max="8" width="12.9296875" style="33" customWidth="1"/>
    <col min="9" max="11" width="9.06640625" style="1"/>
  </cols>
  <sheetData>
    <row r="1" spans="1:8" ht="55.9" customHeight="1" x14ac:dyDescent="0.45">
      <c r="A1" s="4" t="s">
        <v>0</v>
      </c>
      <c r="B1" s="3" t="s">
        <v>263</v>
      </c>
      <c r="C1" s="49" t="s">
        <v>48</v>
      </c>
      <c r="D1" s="43" t="s">
        <v>349</v>
      </c>
      <c r="E1" s="5" t="s">
        <v>75</v>
      </c>
      <c r="F1" s="4" t="s">
        <v>351</v>
      </c>
      <c r="G1" s="4" t="s">
        <v>348</v>
      </c>
      <c r="H1" s="32" t="s">
        <v>350</v>
      </c>
    </row>
    <row r="2" spans="1:8" x14ac:dyDescent="0.45">
      <c r="A2" t="s">
        <v>146</v>
      </c>
      <c r="D2" s="2" t="str">
        <f t="shared" ref="D2:D33" si="0">IF(ISBLANK(B2),"","X")</f>
        <v/>
      </c>
      <c r="E2" s="1">
        <v>2523</v>
      </c>
      <c r="F2" s="1">
        <v>311</v>
      </c>
      <c r="G2" s="6">
        <f t="shared" ref="G2:G33" si="1">E2/F2</f>
        <v>8.1125401929260459</v>
      </c>
      <c r="H2" s="33">
        <v>2.8</v>
      </c>
    </row>
    <row r="3" spans="1:8" x14ac:dyDescent="0.45">
      <c r="A3" t="s">
        <v>23</v>
      </c>
      <c r="B3" s="2" t="s">
        <v>24</v>
      </c>
      <c r="C3" s="2" t="s">
        <v>24</v>
      </c>
      <c r="D3" s="2" t="str">
        <f t="shared" si="0"/>
        <v>X</v>
      </c>
      <c r="E3" s="1">
        <v>10889</v>
      </c>
      <c r="F3" s="1">
        <v>1353</v>
      </c>
      <c r="G3" s="6">
        <f t="shared" si="1"/>
        <v>8.0480413895048049</v>
      </c>
      <c r="H3" s="33">
        <v>4.3</v>
      </c>
    </row>
    <row r="4" spans="1:8" x14ac:dyDescent="0.45">
      <c r="A4" t="s">
        <v>180</v>
      </c>
      <c r="D4" s="2" t="str">
        <f t="shared" si="0"/>
        <v/>
      </c>
      <c r="E4" s="1">
        <v>1222</v>
      </c>
      <c r="F4" s="1">
        <v>164</v>
      </c>
      <c r="G4" s="6">
        <f t="shared" si="1"/>
        <v>7.4512195121951219</v>
      </c>
    </row>
    <row r="5" spans="1:8" x14ac:dyDescent="0.45">
      <c r="A5" t="s">
        <v>44</v>
      </c>
      <c r="B5" s="2" t="s">
        <v>24</v>
      </c>
      <c r="C5" s="2" t="s">
        <v>24</v>
      </c>
      <c r="D5" s="2" t="str">
        <f t="shared" si="0"/>
        <v>X</v>
      </c>
      <c r="E5" s="1">
        <v>9842</v>
      </c>
      <c r="F5" s="1">
        <v>1350</v>
      </c>
      <c r="G5" s="6">
        <f t="shared" si="1"/>
        <v>7.2903703703703702</v>
      </c>
      <c r="H5" s="33">
        <v>4.2</v>
      </c>
    </row>
    <row r="6" spans="1:8" x14ac:dyDescent="0.45">
      <c r="A6" t="s">
        <v>21</v>
      </c>
      <c r="B6" s="2" t="s">
        <v>24</v>
      </c>
      <c r="C6" s="2" t="s">
        <v>24</v>
      </c>
      <c r="D6" s="2" t="str">
        <f t="shared" si="0"/>
        <v>X</v>
      </c>
      <c r="E6" s="1">
        <v>7345</v>
      </c>
      <c r="F6" s="1">
        <v>1022</v>
      </c>
      <c r="G6" s="6">
        <f t="shared" si="1"/>
        <v>7.1868884540117417</v>
      </c>
      <c r="H6" s="33">
        <v>4.2</v>
      </c>
    </row>
    <row r="7" spans="1:8" x14ac:dyDescent="0.45">
      <c r="A7" t="s">
        <v>8</v>
      </c>
      <c r="B7" s="2" t="s">
        <v>24</v>
      </c>
      <c r="C7" s="2" t="s">
        <v>24</v>
      </c>
      <c r="D7" s="2" t="str">
        <f t="shared" si="0"/>
        <v>X</v>
      </c>
      <c r="E7" s="1">
        <v>6109</v>
      </c>
      <c r="F7" s="1">
        <v>869</v>
      </c>
      <c r="G7" s="6">
        <f t="shared" si="1"/>
        <v>7.0299194476409665</v>
      </c>
      <c r="H7" s="33">
        <v>4</v>
      </c>
    </row>
    <row r="8" spans="1:8" x14ac:dyDescent="0.45">
      <c r="A8" t="s">
        <v>9</v>
      </c>
      <c r="B8" s="2" t="s">
        <v>24</v>
      </c>
      <c r="C8" s="2" t="s">
        <v>24</v>
      </c>
      <c r="D8" s="2" t="str">
        <f t="shared" si="0"/>
        <v>X</v>
      </c>
      <c r="E8" s="1">
        <v>8135</v>
      </c>
      <c r="F8" s="1">
        <v>1177</v>
      </c>
      <c r="G8" s="6">
        <f t="shared" si="1"/>
        <v>6.9116397621070522</v>
      </c>
      <c r="H8" s="33">
        <v>4.5999999999999996</v>
      </c>
    </row>
    <row r="9" spans="1:8" x14ac:dyDescent="0.45">
      <c r="A9" t="s">
        <v>2</v>
      </c>
      <c r="B9" s="2" t="s">
        <v>24</v>
      </c>
      <c r="C9" s="2" t="s">
        <v>24</v>
      </c>
      <c r="D9" s="2" t="str">
        <f t="shared" si="0"/>
        <v>X</v>
      </c>
      <c r="E9" s="1">
        <v>14336</v>
      </c>
      <c r="F9" s="1">
        <v>2086</v>
      </c>
      <c r="G9" s="6">
        <f t="shared" si="1"/>
        <v>6.8724832214765099</v>
      </c>
      <c r="H9" s="33">
        <v>4.2</v>
      </c>
    </row>
    <row r="10" spans="1:8" x14ac:dyDescent="0.45">
      <c r="A10" t="s">
        <v>17</v>
      </c>
      <c r="B10" s="2" t="s">
        <v>24</v>
      </c>
      <c r="C10" s="2" t="s">
        <v>24</v>
      </c>
      <c r="D10" s="2" t="str">
        <f t="shared" si="0"/>
        <v>X</v>
      </c>
      <c r="E10" s="1">
        <v>16606</v>
      </c>
      <c r="F10" s="1">
        <v>2428</v>
      </c>
      <c r="G10" s="6">
        <f t="shared" si="1"/>
        <v>6.8393739703459637</v>
      </c>
      <c r="H10" s="33">
        <v>4.4000000000000004</v>
      </c>
    </row>
    <row r="11" spans="1:8" x14ac:dyDescent="0.45">
      <c r="A11" t="s">
        <v>10</v>
      </c>
      <c r="B11" s="2" t="s">
        <v>24</v>
      </c>
      <c r="C11" s="2" t="s">
        <v>24</v>
      </c>
      <c r="D11" s="2" t="str">
        <f t="shared" si="0"/>
        <v>X</v>
      </c>
      <c r="E11" s="1">
        <v>22700</v>
      </c>
      <c r="F11" s="1">
        <v>3321</v>
      </c>
      <c r="G11" s="6">
        <f t="shared" si="1"/>
        <v>6.8352905751279733</v>
      </c>
      <c r="H11" s="33">
        <v>4.8</v>
      </c>
    </row>
    <row r="12" spans="1:8" x14ac:dyDescent="0.45">
      <c r="A12" t="s">
        <v>138</v>
      </c>
      <c r="D12" s="2" t="str">
        <f t="shared" si="0"/>
        <v/>
      </c>
      <c r="E12" s="1">
        <v>3961</v>
      </c>
      <c r="F12" s="1">
        <v>582</v>
      </c>
      <c r="G12" s="6">
        <f t="shared" si="1"/>
        <v>6.8058419243986252</v>
      </c>
    </row>
    <row r="13" spans="1:8" x14ac:dyDescent="0.45">
      <c r="A13" t="s">
        <v>14</v>
      </c>
      <c r="B13" s="2" t="s">
        <v>24</v>
      </c>
      <c r="C13" s="2" t="s">
        <v>24</v>
      </c>
      <c r="D13" s="2" t="str">
        <f t="shared" si="0"/>
        <v>X</v>
      </c>
      <c r="E13" s="1">
        <v>7574</v>
      </c>
      <c r="F13" s="1">
        <v>1114</v>
      </c>
      <c r="G13" s="6">
        <f t="shared" si="1"/>
        <v>6.7989228007181328</v>
      </c>
      <c r="H13" s="33">
        <v>4.2</v>
      </c>
    </row>
    <row r="14" spans="1:8" x14ac:dyDescent="0.45">
      <c r="A14" t="s">
        <v>25</v>
      </c>
      <c r="B14" s="2" t="s">
        <v>24</v>
      </c>
      <c r="C14" s="2" t="s">
        <v>24</v>
      </c>
      <c r="D14" s="2" t="str">
        <f t="shared" si="0"/>
        <v>X</v>
      </c>
      <c r="E14" s="1">
        <v>11463</v>
      </c>
      <c r="F14" s="1">
        <v>1690</v>
      </c>
      <c r="G14" s="6">
        <f t="shared" si="1"/>
        <v>6.7828402366863907</v>
      </c>
      <c r="H14" s="33">
        <v>4.0999999999999996</v>
      </c>
    </row>
    <row r="15" spans="1:8" x14ac:dyDescent="0.45">
      <c r="A15" t="s">
        <v>4</v>
      </c>
      <c r="B15" s="2" t="s">
        <v>24</v>
      </c>
      <c r="C15" s="2" t="s">
        <v>24</v>
      </c>
      <c r="D15" s="2" t="str">
        <f t="shared" si="0"/>
        <v>X</v>
      </c>
      <c r="E15" s="1">
        <v>42538</v>
      </c>
      <c r="F15" s="1">
        <v>6288</v>
      </c>
      <c r="G15" s="6">
        <f t="shared" si="1"/>
        <v>6.7649491094147587</v>
      </c>
      <c r="H15" s="33">
        <v>4.3</v>
      </c>
    </row>
    <row r="16" spans="1:8" x14ac:dyDescent="0.45">
      <c r="A16" t="s">
        <v>3</v>
      </c>
      <c r="B16" s="2" t="s">
        <v>24</v>
      </c>
      <c r="C16" s="2" t="s">
        <v>24</v>
      </c>
      <c r="D16" s="2" t="str">
        <f t="shared" si="0"/>
        <v>X</v>
      </c>
      <c r="E16" s="1">
        <v>9853</v>
      </c>
      <c r="F16" s="1">
        <v>1468</v>
      </c>
      <c r="G16" s="6">
        <f t="shared" si="1"/>
        <v>6.711852861035422</v>
      </c>
      <c r="H16" s="33">
        <v>4.2</v>
      </c>
    </row>
    <row r="17" spans="1:8" x14ac:dyDescent="0.45">
      <c r="A17" t="s">
        <v>47</v>
      </c>
      <c r="B17" s="2" t="s">
        <v>24</v>
      </c>
      <c r="C17" s="2" t="s">
        <v>24</v>
      </c>
      <c r="D17" s="2" t="str">
        <f t="shared" si="0"/>
        <v>X</v>
      </c>
      <c r="E17" s="1">
        <v>22953</v>
      </c>
      <c r="F17" s="1">
        <v>3420</v>
      </c>
      <c r="G17" s="6">
        <f t="shared" si="1"/>
        <v>6.7114035087719301</v>
      </c>
      <c r="H17" s="33">
        <v>4.2</v>
      </c>
    </row>
    <row r="18" spans="1:8" x14ac:dyDescent="0.45">
      <c r="A18" t="s">
        <v>22</v>
      </c>
      <c r="B18" s="2" t="s">
        <v>24</v>
      </c>
      <c r="C18" s="2" t="s">
        <v>24</v>
      </c>
      <c r="D18" s="2" t="str">
        <f t="shared" si="0"/>
        <v>X</v>
      </c>
      <c r="E18" s="1">
        <v>9275</v>
      </c>
      <c r="F18" s="1">
        <v>1388</v>
      </c>
      <c r="G18" s="6">
        <f t="shared" si="1"/>
        <v>6.6822766570605188</v>
      </c>
      <c r="H18" s="33">
        <v>4.5</v>
      </c>
    </row>
    <row r="19" spans="1:8" x14ac:dyDescent="0.45">
      <c r="A19" t="s">
        <v>76</v>
      </c>
      <c r="D19" s="2" t="str">
        <f t="shared" si="0"/>
        <v/>
      </c>
      <c r="E19" s="1">
        <v>15332</v>
      </c>
      <c r="F19" s="1">
        <v>2345</v>
      </c>
      <c r="G19" s="6">
        <f t="shared" si="1"/>
        <v>6.5381663113006399</v>
      </c>
      <c r="H19" s="33">
        <v>4</v>
      </c>
    </row>
    <row r="20" spans="1:8" x14ac:dyDescent="0.45">
      <c r="A20" s="8" t="s">
        <v>173</v>
      </c>
      <c r="D20" s="2" t="str">
        <f t="shared" si="0"/>
        <v/>
      </c>
      <c r="E20" s="1">
        <v>5456</v>
      </c>
      <c r="F20" s="1">
        <v>850</v>
      </c>
      <c r="G20" s="6">
        <f t="shared" si="1"/>
        <v>6.4188235294117648</v>
      </c>
      <c r="H20" s="33">
        <v>4.3</v>
      </c>
    </row>
    <row r="21" spans="1:8" x14ac:dyDescent="0.45">
      <c r="A21" t="s">
        <v>81</v>
      </c>
      <c r="C21" s="2" t="s">
        <v>24</v>
      </c>
      <c r="D21" s="2" t="str">
        <f t="shared" si="0"/>
        <v/>
      </c>
      <c r="E21" s="1">
        <v>6338</v>
      </c>
      <c r="F21" s="1">
        <v>991</v>
      </c>
      <c r="G21" s="6">
        <f t="shared" si="1"/>
        <v>6.3955600403632697</v>
      </c>
      <c r="H21" s="33">
        <v>3.6</v>
      </c>
    </row>
    <row r="22" spans="1:8" x14ac:dyDescent="0.45">
      <c r="A22" t="s">
        <v>88</v>
      </c>
      <c r="D22" s="2" t="str">
        <f t="shared" si="0"/>
        <v/>
      </c>
      <c r="E22" s="1">
        <v>4116</v>
      </c>
      <c r="F22" s="1">
        <v>648</v>
      </c>
      <c r="G22" s="6">
        <f t="shared" si="1"/>
        <v>6.3518518518518521</v>
      </c>
    </row>
    <row r="23" spans="1:8" x14ac:dyDescent="0.45">
      <c r="A23" t="s">
        <v>53</v>
      </c>
      <c r="D23" s="2" t="str">
        <f t="shared" si="0"/>
        <v/>
      </c>
      <c r="E23" s="1">
        <v>15088</v>
      </c>
      <c r="F23" s="1">
        <v>2392</v>
      </c>
      <c r="G23" s="6">
        <f t="shared" si="1"/>
        <v>6.3076923076923075</v>
      </c>
    </row>
    <row r="24" spans="1:8" x14ac:dyDescent="0.45">
      <c r="A24" t="s">
        <v>33</v>
      </c>
      <c r="C24" s="2" t="s">
        <v>24</v>
      </c>
      <c r="D24" s="2" t="str">
        <f t="shared" si="0"/>
        <v/>
      </c>
      <c r="E24" s="1">
        <v>2568</v>
      </c>
      <c r="F24" s="1">
        <v>408</v>
      </c>
      <c r="G24" s="6">
        <f t="shared" si="1"/>
        <v>6.2941176470588234</v>
      </c>
      <c r="H24" s="33">
        <v>3.7</v>
      </c>
    </row>
    <row r="25" spans="1:8" x14ac:dyDescent="0.45">
      <c r="A25" t="s">
        <v>18</v>
      </c>
      <c r="B25" s="2" t="s">
        <v>24</v>
      </c>
      <c r="C25" s="2" t="s">
        <v>24</v>
      </c>
      <c r="D25" s="2" t="str">
        <f t="shared" si="0"/>
        <v>X</v>
      </c>
      <c r="E25" s="1">
        <v>17605</v>
      </c>
      <c r="F25" s="1">
        <v>2804</v>
      </c>
      <c r="G25" s="6">
        <f t="shared" si="1"/>
        <v>6.2785306704707562</v>
      </c>
      <c r="H25" s="33">
        <v>4.4000000000000004</v>
      </c>
    </row>
    <row r="26" spans="1:8" x14ac:dyDescent="0.45">
      <c r="A26" t="s">
        <v>241</v>
      </c>
      <c r="B26" s="2" t="s">
        <v>24</v>
      </c>
      <c r="C26" s="2" t="s">
        <v>24</v>
      </c>
      <c r="D26" s="2" t="str">
        <f t="shared" si="0"/>
        <v>X</v>
      </c>
      <c r="E26" s="1">
        <v>16839</v>
      </c>
      <c r="F26" s="1">
        <v>2706</v>
      </c>
      <c r="G26" s="6">
        <f t="shared" si="1"/>
        <v>6.2228381374722836</v>
      </c>
      <c r="H26" s="33">
        <v>4.3</v>
      </c>
    </row>
    <row r="27" spans="1:8" x14ac:dyDescent="0.45">
      <c r="A27" t="s">
        <v>78</v>
      </c>
      <c r="B27" s="2" t="s">
        <v>24</v>
      </c>
      <c r="C27" s="2" t="s">
        <v>24</v>
      </c>
      <c r="D27" s="2" t="str">
        <f t="shared" si="0"/>
        <v>X</v>
      </c>
      <c r="E27" s="1">
        <v>12623</v>
      </c>
      <c r="F27" s="1">
        <v>2041</v>
      </c>
      <c r="G27" s="6">
        <f t="shared" si="1"/>
        <v>6.1847133757961785</v>
      </c>
      <c r="H27" s="33">
        <v>4.5</v>
      </c>
    </row>
    <row r="28" spans="1:8" x14ac:dyDescent="0.45">
      <c r="A28" t="s">
        <v>16</v>
      </c>
      <c r="B28" s="2" t="s">
        <v>24</v>
      </c>
      <c r="C28" s="2" t="s">
        <v>24</v>
      </c>
      <c r="D28" s="2" t="str">
        <f t="shared" si="0"/>
        <v>X</v>
      </c>
      <c r="E28" s="1">
        <v>4625</v>
      </c>
      <c r="F28" s="1">
        <v>750</v>
      </c>
      <c r="G28" s="6">
        <f t="shared" si="1"/>
        <v>6.166666666666667</v>
      </c>
      <c r="H28" s="33">
        <v>4</v>
      </c>
    </row>
    <row r="29" spans="1:8" x14ac:dyDescent="0.45">
      <c r="A29" t="s">
        <v>40</v>
      </c>
      <c r="B29" s="2" t="s">
        <v>24</v>
      </c>
      <c r="C29" s="2" t="s">
        <v>24</v>
      </c>
      <c r="D29" s="2" t="str">
        <f t="shared" si="0"/>
        <v>X</v>
      </c>
      <c r="E29" s="1">
        <v>13682</v>
      </c>
      <c r="F29" s="1">
        <v>2221</v>
      </c>
      <c r="G29" s="6">
        <f t="shared" si="1"/>
        <v>6.1602881584871678</v>
      </c>
      <c r="H29" s="33">
        <v>4.7</v>
      </c>
    </row>
    <row r="30" spans="1:8" x14ac:dyDescent="0.45">
      <c r="A30" s="8" t="s">
        <v>253</v>
      </c>
      <c r="D30" s="2" t="str">
        <f t="shared" si="0"/>
        <v/>
      </c>
      <c r="E30" s="1">
        <v>3285</v>
      </c>
      <c r="F30" s="1">
        <v>538</v>
      </c>
      <c r="G30" s="6">
        <f t="shared" si="1"/>
        <v>6.1059479553903344</v>
      </c>
      <c r="H30" s="33">
        <v>3</v>
      </c>
    </row>
    <row r="31" spans="1:8" x14ac:dyDescent="0.45">
      <c r="A31" t="s">
        <v>77</v>
      </c>
      <c r="B31" s="2" t="s">
        <v>24</v>
      </c>
      <c r="C31" s="2" t="s">
        <v>24</v>
      </c>
      <c r="D31" s="2" t="str">
        <f t="shared" si="0"/>
        <v>X</v>
      </c>
      <c r="E31" s="1">
        <v>14957</v>
      </c>
      <c r="F31" s="1">
        <v>2456</v>
      </c>
      <c r="G31" s="6">
        <f t="shared" si="1"/>
        <v>6.089983713355049</v>
      </c>
      <c r="H31" s="33">
        <v>4.5</v>
      </c>
    </row>
    <row r="32" spans="1:8" x14ac:dyDescent="0.45">
      <c r="A32" t="s">
        <v>85</v>
      </c>
      <c r="B32" s="2" t="s">
        <v>24</v>
      </c>
      <c r="C32" s="2" t="s">
        <v>24</v>
      </c>
      <c r="D32" s="2" t="str">
        <f t="shared" si="0"/>
        <v>X</v>
      </c>
      <c r="E32" s="1">
        <v>4787</v>
      </c>
      <c r="F32" s="1">
        <v>791</v>
      </c>
      <c r="G32" s="6">
        <f t="shared" si="1"/>
        <v>6.0518331226295832</v>
      </c>
      <c r="H32" s="33">
        <v>4.5999999999999996</v>
      </c>
    </row>
    <row r="33" spans="1:8" x14ac:dyDescent="0.45">
      <c r="A33" t="s">
        <v>19</v>
      </c>
      <c r="B33" s="2" t="s">
        <v>24</v>
      </c>
      <c r="C33" s="2" t="s">
        <v>24</v>
      </c>
      <c r="D33" s="2" t="str">
        <f t="shared" si="0"/>
        <v>X</v>
      </c>
      <c r="E33" s="1">
        <v>7399</v>
      </c>
      <c r="F33" s="1">
        <v>1226</v>
      </c>
      <c r="G33" s="6">
        <f t="shared" si="1"/>
        <v>6.0350734094616643</v>
      </c>
      <c r="H33" s="33">
        <v>4.0999999999999996</v>
      </c>
    </row>
    <row r="34" spans="1:8" x14ac:dyDescent="0.45">
      <c r="A34" t="s">
        <v>142</v>
      </c>
      <c r="D34" s="2" t="str">
        <f t="shared" ref="D34:D65" si="2">IF(ISBLANK(B34),"","X")</f>
        <v/>
      </c>
      <c r="E34" s="1">
        <v>3010</v>
      </c>
      <c r="F34" s="1">
        <v>503</v>
      </c>
      <c r="G34" s="6">
        <f t="shared" ref="G34:G65" si="3">E34/F34</f>
        <v>5.9840954274353875</v>
      </c>
      <c r="H34" s="33">
        <v>3.9</v>
      </c>
    </row>
    <row r="35" spans="1:8" x14ac:dyDescent="0.45">
      <c r="A35" t="s">
        <v>6</v>
      </c>
      <c r="B35" s="2" t="s">
        <v>24</v>
      </c>
      <c r="C35" s="2" t="s">
        <v>24</v>
      </c>
      <c r="D35" s="2" t="str">
        <f t="shared" si="2"/>
        <v>X</v>
      </c>
      <c r="E35" s="1">
        <v>10926</v>
      </c>
      <c r="F35" s="1">
        <v>1835</v>
      </c>
      <c r="G35" s="6">
        <f t="shared" si="3"/>
        <v>5.9542234332425066</v>
      </c>
      <c r="H35" s="33">
        <v>4.0999999999999996</v>
      </c>
    </row>
    <row r="36" spans="1:8" x14ac:dyDescent="0.45">
      <c r="A36" t="s">
        <v>87</v>
      </c>
      <c r="D36" s="2" t="str">
        <f t="shared" si="2"/>
        <v/>
      </c>
      <c r="E36" s="1">
        <v>4315</v>
      </c>
      <c r="F36" s="1">
        <v>743</v>
      </c>
      <c r="G36" s="6">
        <f t="shared" si="3"/>
        <v>5.8075370121130554</v>
      </c>
      <c r="H36" s="33">
        <v>3</v>
      </c>
    </row>
    <row r="37" spans="1:8" x14ac:dyDescent="0.45">
      <c r="A37" t="s">
        <v>79</v>
      </c>
      <c r="B37" s="2" t="s">
        <v>24</v>
      </c>
      <c r="C37" s="2" t="s">
        <v>24</v>
      </c>
      <c r="D37" s="2" t="str">
        <f t="shared" si="2"/>
        <v>X</v>
      </c>
      <c r="E37" s="1">
        <v>7511</v>
      </c>
      <c r="F37" s="1">
        <v>1310</v>
      </c>
      <c r="G37" s="6">
        <f t="shared" si="3"/>
        <v>5.7335877862595419</v>
      </c>
      <c r="H37" s="33">
        <v>4</v>
      </c>
    </row>
    <row r="38" spans="1:8" x14ac:dyDescent="0.45">
      <c r="A38" t="s">
        <v>30</v>
      </c>
      <c r="B38" s="2" t="s">
        <v>24</v>
      </c>
      <c r="C38" s="2" t="s">
        <v>24</v>
      </c>
      <c r="D38" s="2" t="str">
        <f t="shared" si="2"/>
        <v>X</v>
      </c>
      <c r="E38" s="1">
        <v>7476</v>
      </c>
      <c r="F38" s="1">
        <v>1318</v>
      </c>
      <c r="G38" s="6">
        <f t="shared" si="3"/>
        <v>5.672230652503794</v>
      </c>
      <c r="H38" s="33">
        <v>3.8</v>
      </c>
    </row>
    <row r="39" spans="1:8" x14ac:dyDescent="0.45">
      <c r="A39" t="s">
        <v>34</v>
      </c>
      <c r="C39" s="2" t="s">
        <v>24</v>
      </c>
      <c r="D39" s="2" t="str">
        <f t="shared" si="2"/>
        <v/>
      </c>
      <c r="E39" s="1">
        <v>6710</v>
      </c>
      <c r="F39" s="1">
        <v>1185</v>
      </c>
      <c r="G39" s="6">
        <f t="shared" si="3"/>
        <v>5.6624472573839659</v>
      </c>
      <c r="H39" s="33">
        <v>3.5</v>
      </c>
    </row>
    <row r="40" spans="1:8" x14ac:dyDescent="0.45">
      <c r="A40" t="s">
        <v>147</v>
      </c>
      <c r="D40" s="2" t="str">
        <f t="shared" si="2"/>
        <v/>
      </c>
      <c r="E40" s="1">
        <v>2462</v>
      </c>
      <c r="F40" s="1">
        <v>436</v>
      </c>
      <c r="G40" s="6">
        <f t="shared" si="3"/>
        <v>5.6467889908256881</v>
      </c>
    </row>
    <row r="41" spans="1:8" x14ac:dyDescent="0.45">
      <c r="A41" t="s">
        <v>12</v>
      </c>
      <c r="B41" s="2" t="s">
        <v>24</v>
      </c>
      <c r="C41" s="2" t="s">
        <v>24</v>
      </c>
      <c r="D41" s="2" t="str">
        <f t="shared" si="2"/>
        <v>X</v>
      </c>
      <c r="E41" s="1">
        <v>5265</v>
      </c>
      <c r="F41" s="1">
        <v>944</v>
      </c>
      <c r="G41" s="6">
        <f t="shared" si="3"/>
        <v>5.5773305084745761</v>
      </c>
      <c r="H41" s="33">
        <v>3.8</v>
      </c>
    </row>
    <row r="42" spans="1:8" x14ac:dyDescent="0.45">
      <c r="A42" t="s">
        <v>149</v>
      </c>
      <c r="D42" s="2" t="str">
        <f t="shared" si="2"/>
        <v/>
      </c>
      <c r="E42" s="1">
        <v>2453</v>
      </c>
      <c r="F42" s="1">
        <v>441</v>
      </c>
      <c r="G42" s="6">
        <f t="shared" si="3"/>
        <v>5.562358276643991</v>
      </c>
      <c r="H42" s="33">
        <v>3.7</v>
      </c>
    </row>
    <row r="43" spans="1:8" x14ac:dyDescent="0.45">
      <c r="A43" t="s">
        <v>27</v>
      </c>
      <c r="C43" s="2" t="s">
        <v>24</v>
      </c>
      <c r="D43" s="2" t="str">
        <f t="shared" si="2"/>
        <v/>
      </c>
      <c r="E43" s="1">
        <v>7570</v>
      </c>
      <c r="F43" s="1">
        <v>1370</v>
      </c>
      <c r="G43" s="6">
        <f t="shared" si="3"/>
        <v>5.5255474452554747</v>
      </c>
      <c r="H43" s="33">
        <v>4.0999999999999996</v>
      </c>
    </row>
    <row r="44" spans="1:8" x14ac:dyDescent="0.45">
      <c r="A44" t="s">
        <v>80</v>
      </c>
      <c r="B44" s="2" t="s">
        <v>24</v>
      </c>
      <c r="C44" s="2" t="s">
        <v>24</v>
      </c>
      <c r="D44" s="2" t="str">
        <f t="shared" si="2"/>
        <v>X</v>
      </c>
      <c r="E44" s="1">
        <v>6403</v>
      </c>
      <c r="F44" s="1">
        <v>1160</v>
      </c>
      <c r="G44" s="6">
        <f t="shared" si="3"/>
        <v>5.5198275862068966</v>
      </c>
      <c r="H44" s="33">
        <v>4.3</v>
      </c>
    </row>
    <row r="45" spans="1:8" x14ac:dyDescent="0.45">
      <c r="A45" t="s">
        <v>84</v>
      </c>
      <c r="B45" s="2" t="s">
        <v>24</v>
      </c>
      <c r="C45" s="2" t="s">
        <v>24</v>
      </c>
      <c r="D45" s="2" t="str">
        <f t="shared" si="2"/>
        <v>X</v>
      </c>
      <c r="E45" s="1">
        <v>5452</v>
      </c>
      <c r="F45" s="1">
        <v>997</v>
      </c>
      <c r="G45" s="6">
        <f t="shared" si="3"/>
        <v>5.4684052156469409</v>
      </c>
      <c r="H45" s="33">
        <v>3.8</v>
      </c>
    </row>
    <row r="46" spans="1:8" x14ac:dyDescent="0.45">
      <c r="A46" t="s">
        <v>29</v>
      </c>
      <c r="C46" s="2" t="s">
        <v>24</v>
      </c>
      <c r="D46" s="2" t="str">
        <f t="shared" si="2"/>
        <v/>
      </c>
      <c r="E46" s="1">
        <v>3039</v>
      </c>
      <c r="F46" s="1">
        <v>558</v>
      </c>
      <c r="G46" s="6">
        <f t="shared" si="3"/>
        <v>5.446236559139785</v>
      </c>
      <c r="H46" s="33">
        <v>3.3</v>
      </c>
    </row>
    <row r="47" spans="1:8" x14ac:dyDescent="0.45">
      <c r="A47" t="s">
        <v>39</v>
      </c>
      <c r="C47" s="2" t="s">
        <v>24</v>
      </c>
      <c r="D47" s="2" t="str">
        <f t="shared" si="2"/>
        <v/>
      </c>
      <c r="E47" s="1">
        <v>3795</v>
      </c>
      <c r="F47" s="1">
        <v>701</v>
      </c>
      <c r="G47" s="6">
        <f t="shared" si="3"/>
        <v>5.413694721825963</v>
      </c>
      <c r="H47" s="33">
        <v>3.1</v>
      </c>
    </row>
    <row r="48" spans="1:8" x14ac:dyDescent="0.45">
      <c r="A48" t="s">
        <v>86</v>
      </c>
      <c r="C48" s="2" t="s">
        <v>24</v>
      </c>
      <c r="D48" s="2" t="str">
        <f t="shared" si="2"/>
        <v/>
      </c>
      <c r="E48" s="1">
        <v>4702</v>
      </c>
      <c r="F48" s="1">
        <v>877</v>
      </c>
      <c r="G48" s="6">
        <f t="shared" si="3"/>
        <v>5.3614595210946412</v>
      </c>
      <c r="H48" s="33">
        <v>3.1</v>
      </c>
    </row>
    <row r="49" spans="1:8" x14ac:dyDescent="0.45">
      <c r="A49" s="8" t="s">
        <v>7</v>
      </c>
      <c r="B49" s="2" t="s">
        <v>24</v>
      </c>
      <c r="C49" s="2" t="s">
        <v>24</v>
      </c>
      <c r="D49" s="2" t="str">
        <f t="shared" si="2"/>
        <v>X</v>
      </c>
      <c r="E49" s="1">
        <v>5405</v>
      </c>
      <c r="F49" s="1">
        <v>1018</v>
      </c>
      <c r="G49" s="6">
        <f t="shared" si="3"/>
        <v>5.3094302554027504</v>
      </c>
      <c r="H49" s="33">
        <v>4.3</v>
      </c>
    </row>
    <row r="50" spans="1:8" x14ac:dyDescent="0.45">
      <c r="A50" t="s">
        <v>13</v>
      </c>
      <c r="B50" s="2" t="s">
        <v>24</v>
      </c>
      <c r="C50" s="2" t="s">
        <v>24</v>
      </c>
      <c r="D50" s="2" t="str">
        <f t="shared" si="2"/>
        <v>X</v>
      </c>
      <c r="E50" s="1">
        <v>7455</v>
      </c>
      <c r="F50" s="1">
        <v>1406</v>
      </c>
      <c r="G50" s="6">
        <f t="shared" si="3"/>
        <v>5.3022759601706966</v>
      </c>
      <c r="H50" s="33">
        <v>4.2</v>
      </c>
    </row>
    <row r="51" spans="1:8" x14ac:dyDescent="0.45">
      <c r="A51" t="s">
        <v>209</v>
      </c>
      <c r="D51" s="2" t="str">
        <f t="shared" si="2"/>
        <v/>
      </c>
      <c r="E51" s="1">
        <v>1953</v>
      </c>
      <c r="F51" s="1">
        <v>369</v>
      </c>
      <c r="G51" s="6">
        <f t="shared" si="3"/>
        <v>5.2926829268292686</v>
      </c>
      <c r="H51" s="33">
        <v>3.3</v>
      </c>
    </row>
    <row r="52" spans="1:8" x14ac:dyDescent="0.45">
      <c r="A52" t="s">
        <v>176</v>
      </c>
      <c r="C52" s="2" t="s">
        <v>24</v>
      </c>
      <c r="D52" s="2" t="str">
        <f t="shared" si="2"/>
        <v/>
      </c>
      <c r="E52" s="1">
        <v>1303</v>
      </c>
      <c r="F52" s="1">
        <v>249</v>
      </c>
      <c r="G52" s="6">
        <f t="shared" si="3"/>
        <v>5.2329317269076308</v>
      </c>
    </row>
    <row r="53" spans="1:8" x14ac:dyDescent="0.45">
      <c r="A53" t="s">
        <v>242</v>
      </c>
      <c r="B53" s="2" t="s">
        <v>24</v>
      </c>
      <c r="C53" s="2" t="s">
        <v>24</v>
      </c>
      <c r="D53" s="2" t="str">
        <f t="shared" si="2"/>
        <v>X</v>
      </c>
      <c r="E53" s="1">
        <v>4728</v>
      </c>
      <c r="F53" s="1">
        <v>906</v>
      </c>
      <c r="G53" s="6">
        <f t="shared" si="3"/>
        <v>5.2185430463576159</v>
      </c>
      <c r="H53" s="33">
        <v>3.8</v>
      </c>
    </row>
    <row r="54" spans="1:8" x14ac:dyDescent="0.45">
      <c r="A54" t="s">
        <v>152</v>
      </c>
      <c r="D54" s="2" t="str">
        <f t="shared" si="2"/>
        <v/>
      </c>
      <c r="E54" s="1">
        <v>2071</v>
      </c>
      <c r="F54" s="1">
        <v>398</v>
      </c>
      <c r="G54" s="6">
        <f t="shared" si="3"/>
        <v>5.2035175879396984</v>
      </c>
      <c r="H54" s="33">
        <v>3.3</v>
      </c>
    </row>
    <row r="55" spans="1:8" x14ac:dyDescent="0.45">
      <c r="A55" s="8" t="s">
        <v>82</v>
      </c>
      <c r="D55" s="2" t="str">
        <f t="shared" si="2"/>
        <v/>
      </c>
      <c r="E55" s="1">
        <v>6164</v>
      </c>
      <c r="F55" s="1">
        <v>1185</v>
      </c>
      <c r="G55" s="6">
        <f t="shared" si="3"/>
        <v>5.2016877637130801</v>
      </c>
      <c r="H55" s="33">
        <v>3.4</v>
      </c>
    </row>
    <row r="56" spans="1:8" x14ac:dyDescent="0.45">
      <c r="A56" t="s">
        <v>150</v>
      </c>
      <c r="D56" s="2" t="str">
        <f t="shared" si="2"/>
        <v/>
      </c>
      <c r="E56" s="1">
        <v>2451</v>
      </c>
      <c r="F56" s="1">
        <v>478</v>
      </c>
      <c r="G56" s="6">
        <f t="shared" si="3"/>
        <v>5.1276150627615067</v>
      </c>
    </row>
    <row r="57" spans="1:8" x14ac:dyDescent="0.45">
      <c r="A57" t="s">
        <v>137</v>
      </c>
      <c r="D57" s="2" t="str">
        <f t="shared" si="2"/>
        <v/>
      </c>
      <c r="E57" s="1">
        <v>4046</v>
      </c>
      <c r="F57" s="1">
        <v>790</v>
      </c>
      <c r="G57" s="6">
        <f t="shared" si="3"/>
        <v>5.1215189873417719</v>
      </c>
      <c r="H57" s="33">
        <v>3.4</v>
      </c>
    </row>
    <row r="58" spans="1:8" x14ac:dyDescent="0.45">
      <c r="A58" t="s">
        <v>203</v>
      </c>
      <c r="D58" s="2" t="str">
        <f t="shared" si="2"/>
        <v/>
      </c>
      <c r="E58" s="1">
        <v>651</v>
      </c>
      <c r="F58" s="1">
        <v>129</v>
      </c>
      <c r="G58" s="6">
        <f t="shared" si="3"/>
        <v>5.0465116279069768</v>
      </c>
    </row>
    <row r="59" spans="1:8" x14ac:dyDescent="0.45">
      <c r="A59" s="8" t="s">
        <v>66</v>
      </c>
      <c r="B59" s="2" t="s">
        <v>24</v>
      </c>
      <c r="C59" s="2" t="s">
        <v>24</v>
      </c>
      <c r="D59" s="2" t="str">
        <f t="shared" si="2"/>
        <v>X</v>
      </c>
      <c r="E59" s="1">
        <v>7017</v>
      </c>
      <c r="F59" s="1">
        <v>1401</v>
      </c>
      <c r="G59" s="6">
        <f t="shared" si="3"/>
        <v>5.0085653104925054</v>
      </c>
      <c r="H59" s="33">
        <v>4.3</v>
      </c>
    </row>
    <row r="60" spans="1:8" x14ac:dyDescent="0.45">
      <c r="A60" t="s">
        <v>1</v>
      </c>
      <c r="B60" s="2" t="s">
        <v>24</v>
      </c>
      <c r="C60" s="2" t="s">
        <v>24</v>
      </c>
      <c r="D60" s="2" t="str">
        <f t="shared" si="2"/>
        <v>X</v>
      </c>
      <c r="E60" s="1">
        <v>7963</v>
      </c>
      <c r="F60" s="1">
        <v>1591</v>
      </c>
      <c r="G60" s="6">
        <f t="shared" si="3"/>
        <v>5.0050282840980511</v>
      </c>
      <c r="H60" s="33">
        <v>4.0999999999999996</v>
      </c>
    </row>
    <row r="61" spans="1:8" x14ac:dyDescent="0.45">
      <c r="A61" t="s">
        <v>143</v>
      </c>
      <c r="B61" s="2" t="s">
        <v>24</v>
      </c>
      <c r="C61" s="2" t="s">
        <v>24</v>
      </c>
      <c r="D61" s="2" t="str">
        <f t="shared" si="2"/>
        <v>X</v>
      </c>
      <c r="E61" s="1">
        <v>2740</v>
      </c>
      <c r="F61" s="1">
        <v>548</v>
      </c>
      <c r="G61" s="6">
        <f t="shared" si="3"/>
        <v>5</v>
      </c>
      <c r="H61" s="33">
        <v>3.6</v>
      </c>
    </row>
    <row r="62" spans="1:8" x14ac:dyDescent="0.45">
      <c r="A62" t="s">
        <v>155</v>
      </c>
      <c r="D62" s="2" t="str">
        <f t="shared" si="2"/>
        <v/>
      </c>
      <c r="E62" s="1">
        <v>1880</v>
      </c>
      <c r="F62" s="1">
        <v>378</v>
      </c>
      <c r="G62" s="6">
        <f t="shared" si="3"/>
        <v>4.9735449735449739</v>
      </c>
    </row>
    <row r="63" spans="1:8" x14ac:dyDescent="0.45">
      <c r="A63" t="s">
        <v>255</v>
      </c>
      <c r="B63" s="2" t="s">
        <v>24</v>
      </c>
      <c r="C63" s="2" t="s">
        <v>24</v>
      </c>
      <c r="D63" s="2" t="str">
        <f t="shared" si="2"/>
        <v>X</v>
      </c>
      <c r="E63" s="1">
        <v>9199</v>
      </c>
      <c r="F63" s="1">
        <v>1857</v>
      </c>
      <c r="G63" s="6">
        <f t="shared" si="3"/>
        <v>4.9536887452880993</v>
      </c>
      <c r="H63" s="33">
        <v>3.9</v>
      </c>
    </row>
    <row r="64" spans="1:8" x14ac:dyDescent="0.45">
      <c r="A64" s="8" t="s">
        <v>26</v>
      </c>
      <c r="C64" s="2" t="s">
        <v>24</v>
      </c>
      <c r="D64" s="2" t="str">
        <f t="shared" si="2"/>
        <v/>
      </c>
      <c r="E64" s="1">
        <v>2615</v>
      </c>
      <c r="F64" s="1">
        <v>529</v>
      </c>
      <c r="G64" s="6">
        <f t="shared" si="3"/>
        <v>4.9432892249527409</v>
      </c>
      <c r="H64" s="33">
        <v>3</v>
      </c>
    </row>
    <row r="65" spans="1:8" x14ac:dyDescent="0.45">
      <c r="A65" t="s">
        <v>45</v>
      </c>
      <c r="C65" s="2" t="s">
        <v>24</v>
      </c>
      <c r="D65" s="2" t="str">
        <f t="shared" si="2"/>
        <v/>
      </c>
      <c r="E65" s="1">
        <v>5610</v>
      </c>
      <c r="F65" s="1">
        <v>1144</v>
      </c>
      <c r="G65" s="6">
        <f t="shared" si="3"/>
        <v>4.9038461538461542</v>
      </c>
      <c r="H65" s="33">
        <v>3.8</v>
      </c>
    </row>
    <row r="66" spans="1:8" x14ac:dyDescent="0.45">
      <c r="A66" t="s">
        <v>171</v>
      </c>
      <c r="D66" s="2" t="str">
        <f t="shared" ref="D66:D97" si="4">IF(ISBLANK(B66),"","X")</f>
        <v/>
      </c>
      <c r="E66" s="1">
        <v>1405</v>
      </c>
      <c r="F66" s="1">
        <v>287</v>
      </c>
      <c r="G66" s="6">
        <f t="shared" ref="G66:G97" si="5">E66/F66</f>
        <v>4.8954703832752617</v>
      </c>
      <c r="H66" s="33">
        <v>3</v>
      </c>
    </row>
    <row r="67" spans="1:8" x14ac:dyDescent="0.45">
      <c r="A67" t="s">
        <v>172</v>
      </c>
      <c r="D67" s="2" t="str">
        <f t="shared" si="4"/>
        <v/>
      </c>
      <c r="E67" s="1">
        <v>1369</v>
      </c>
      <c r="F67" s="1">
        <v>280</v>
      </c>
      <c r="G67" s="6">
        <f t="shared" si="5"/>
        <v>4.8892857142857142</v>
      </c>
      <c r="H67" s="33">
        <v>3.1</v>
      </c>
    </row>
    <row r="68" spans="1:8" x14ac:dyDescent="0.45">
      <c r="A68" t="s">
        <v>32</v>
      </c>
      <c r="C68" s="2" t="s">
        <v>24</v>
      </c>
      <c r="D68" s="2" t="str">
        <f t="shared" si="4"/>
        <v/>
      </c>
      <c r="E68" s="1">
        <v>3088</v>
      </c>
      <c r="F68" s="1">
        <v>632</v>
      </c>
      <c r="G68" s="6">
        <f t="shared" si="5"/>
        <v>4.8860759493670889</v>
      </c>
      <c r="H68" s="33">
        <v>4</v>
      </c>
    </row>
    <row r="69" spans="1:8" x14ac:dyDescent="0.45">
      <c r="A69" s="8" t="s">
        <v>65</v>
      </c>
      <c r="D69" s="2" t="str">
        <f t="shared" si="4"/>
        <v/>
      </c>
      <c r="E69" s="1">
        <v>5975</v>
      </c>
      <c r="F69" s="1">
        <v>1223</v>
      </c>
      <c r="G69" s="6">
        <f t="shared" si="5"/>
        <v>4.8855273916598527</v>
      </c>
      <c r="H69" s="33">
        <v>4.0999999999999996</v>
      </c>
    </row>
    <row r="70" spans="1:8" x14ac:dyDescent="0.45">
      <c r="A70" t="s">
        <v>161</v>
      </c>
      <c r="D70" s="2" t="str">
        <f t="shared" si="4"/>
        <v/>
      </c>
      <c r="E70" s="1">
        <v>1646</v>
      </c>
      <c r="F70" s="1">
        <v>337</v>
      </c>
      <c r="G70" s="6">
        <f t="shared" si="5"/>
        <v>4.8842729970326406</v>
      </c>
    </row>
    <row r="71" spans="1:8" x14ac:dyDescent="0.45">
      <c r="A71" t="s">
        <v>186</v>
      </c>
      <c r="D71" s="2" t="str">
        <f t="shared" si="4"/>
        <v/>
      </c>
      <c r="E71" s="1">
        <v>987</v>
      </c>
      <c r="F71" s="1">
        <v>203</v>
      </c>
      <c r="G71" s="6">
        <f t="shared" si="5"/>
        <v>4.8620689655172411</v>
      </c>
      <c r="H71" s="33">
        <v>2.7</v>
      </c>
    </row>
    <row r="72" spans="1:8" x14ac:dyDescent="0.45">
      <c r="A72" s="8" t="s">
        <v>183</v>
      </c>
      <c r="D72" s="2" t="str">
        <f t="shared" si="4"/>
        <v/>
      </c>
      <c r="E72" s="1">
        <v>1134</v>
      </c>
      <c r="F72" s="1">
        <v>234</v>
      </c>
      <c r="G72" s="6">
        <f t="shared" si="5"/>
        <v>4.8461538461538458</v>
      </c>
      <c r="H72" s="33">
        <v>2.7</v>
      </c>
    </row>
    <row r="73" spans="1:8" x14ac:dyDescent="0.45">
      <c r="A73" t="s">
        <v>83</v>
      </c>
      <c r="B73" s="2" t="s">
        <v>24</v>
      </c>
      <c r="C73" s="2" t="s">
        <v>24</v>
      </c>
      <c r="D73" s="2" t="str">
        <f t="shared" si="4"/>
        <v>X</v>
      </c>
      <c r="E73" s="1">
        <v>5992</v>
      </c>
      <c r="F73" s="1">
        <v>1243</v>
      </c>
      <c r="G73" s="6">
        <f t="shared" si="5"/>
        <v>4.8205953338696705</v>
      </c>
      <c r="H73" s="33">
        <v>3.9</v>
      </c>
    </row>
    <row r="74" spans="1:8" x14ac:dyDescent="0.45">
      <c r="A74" t="s">
        <v>169</v>
      </c>
      <c r="C74" s="2" t="s">
        <v>24</v>
      </c>
      <c r="D74" s="2" t="str">
        <f t="shared" si="4"/>
        <v/>
      </c>
      <c r="E74" s="1">
        <v>1414</v>
      </c>
      <c r="F74" s="1">
        <v>296</v>
      </c>
      <c r="G74" s="6">
        <f t="shared" si="5"/>
        <v>4.7770270270270272</v>
      </c>
      <c r="H74" s="33">
        <v>3.9</v>
      </c>
    </row>
    <row r="75" spans="1:8" x14ac:dyDescent="0.45">
      <c r="A75" t="s">
        <v>38</v>
      </c>
      <c r="C75" s="2" t="s">
        <v>24</v>
      </c>
      <c r="D75" s="2" t="str">
        <f t="shared" si="4"/>
        <v/>
      </c>
      <c r="E75" s="1">
        <v>6156</v>
      </c>
      <c r="F75" s="1">
        <v>1289</v>
      </c>
      <c r="G75" s="6">
        <f t="shared" si="5"/>
        <v>4.7757951900698217</v>
      </c>
      <c r="H75" s="33">
        <v>4.2</v>
      </c>
    </row>
    <row r="76" spans="1:8" x14ac:dyDescent="0.45">
      <c r="A76" t="s">
        <v>15</v>
      </c>
      <c r="B76" s="2" t="s">
        <v>24</v>
      </c>
      <c r="C76" s="2" t="s">
        <v>24</v>
      </c>
      <c r="D76" s="2" t="str">
        <f t="shared" si="4"/>
        <v>X</v>
      </c>
      <c r="E76" s="1">
        <v>3927</v>
      </c>
      <c r="F76" s="1">
        <v>824</v>
      </c>
      <c r="G76" s="6">
        <f t="shared" si="5"/>
        <v>4.7657766990291259</v>
      </c>
      <c r="H76" s="33">
        <v>3.8</v>
      </c>
    </row>
    <row r="77" spans="1:8" x14ac:dyDescent="0.45">
      <c r="A77" t="s">
        <v>36</v>
      </c>
      <c r="C77" s="2" t="s">
        <v>24</v>
      </c>
      <c r="D77" s="2" t="str">
        <f t="shared" si="4"/>
        <v/>
      </c>
      <c r="E77" s="1">
        <v>2624</v>
      </c>
      <c r="F77" s="1">
        <v>553</v>
      </c>
      <c r="G77" s="6">
        <f t="shared" si="5"/>
        <v>4.7450271247739604</v>
      </c>
      <c r="H77" s="33">
        <v>3.7</v>
      </c>
    </row>
    <row r="78" spans="1:8" x14ac:dyDescent="0.45">
      <c r="A78" t="s">
        <v>42</v>
      </c>
      <c r="C78" s="2" t="s">
        <v>24</v>
      </c>
      <c r="D78" s="2" t="str">
        <f t="shared" si="4"/>
        <v/>
      </c>
      <c r="E78" s="1">
        <v>4411</v>
      </c>
      <c r="F78" s="1">
        <v>942</v>
      </c>
      <c r="G78" s="6">
        <f t="shared" si="5"/>
        <v>4.682590233545648</v>
      </c>
      <c r="H78" s="33">
        <v>3.6</v>
      </c>
    </row>
    <row r="79" spans="1:8" x14ac:dyDescent="0.45">
      <c r="A79" t="s">
        <v>11</v>
      </c>
      <c r="B79" s="2" t="s">
        <v>24</v>
      </c>
      <c r="C79" s="2" t="s">
        <v>24</v>
      </c>
      <c r="D79" s="2" t="str">
        <f t="shared" si="4"/>
        <v>X</v>
      </c>
      <c r="E79" s="1">
        <v>2171</v>
      </c>
      <c r="F79" s="1">
        <v>467</v>
      </c>
      <c r="G79" s="6">
        <f t="shared" si="5"/>
        <v>4.6488222698072805</v>
      </c>
      <c r="H79" s="33">
        <v>3.9</v>
      </c>
    </row>
    <row r="80" spans="1:8" x14ac:dyDescent="0.45">
      <c r="A80" t="s">
        <v>156</v>
      </c>
      <c r="D80" s="2" t="str">
        <f t="shared" si="4"/>
        <v/>
      </c>
      <c r="E80" s="1">
        <v>1849</v>
      </c>
      <c r="F80" s="1">
        <v>398</v>
      </c>
      <c r="G80" s="6">
        <f t="shared" si="5"/>
        <v>4.6457286432160805</v>
      </c>
      <c r="H80" s="33">
        <v>3</v>
      </c>
    </row>
    <row r="81" spans="1:11" x14ac:dyDescent="0.45">
      <c r="A81" t="s">
        <v>177</v>
      </c>
      <c r="C81" s="2" t="s">
        <v>24</v>
      </c>
      <c r="D81" s="2" t="str">
        <f t="shared" si="4"/>
        <v/>
      </c>
      <c r="E81" s="1">
        <v>1151</v>
      </c>
      <c r="F81" s="1">
        <v>248</v>
      </c>
      <c r="G81" s="6">
        <f t="shared" si="5"/>
        <v>4.6411290322580649</v>
      </c>
      <c r="H81" s="33">
        <v>3.3</v>
      </c>
    </row>
    <row r="82" spans="1:11" x14ac:dyDescent="0.45">
      <c r="A82" t="s">
        <v>240</v>
      </c>
      <c r="B82" s="2" t="s">
        <v>24</v>
      </c>
      <c r="C82" s="2" t="s">
        <v>24</v>
      </c>
      <c r="D82" s="2" t="str">
        <f t="shared" si="4"/>
        <v>X</v>
      </c>
      <c r="E82" s="1">
        <v>9729</v>
      </c>
      <c r="F82" s="1">
        <v>2103</v>
      </c>
      <c r="G82" s="6">
        <f t="shared" si="5"/>
        <v>4.6262482168330958</v>
      </c>
      <c r="H82" s="33">
        <v>4.3</v>
      </c>
    </row>
    <row r="83" spans="1:11" x14ac:dyDescent="0.45">
      <c r="A83" t="s">
        <v>57</v>
      </c>
      <c r="D83" s="2" t="str">
        <f t="shared" si="4"/>
        <v/>
      </c>
      <c r="E83" s="1">
        <v>3622</v>
      </c>
      <c r="F83" s="1">
        <v>784</v>
      </c>
      <c r="G83" s="6">
        <f t="shared" si="5"/>
        <v>4.6198979591836737</v>
      </c>
      <c r="H83" s="33">
        <v>3.7</v>
      </c>
    </row>
    <row r="84" spans="1:11" x14ac:dyDescent="0.45">
      <c r="A84" t="s">
        <v>148</v>
      </c>
      <c r="D84" s="2" t="str">
        <f t="shared" si="4"/>
        <v/>
      </c>
      <c r="E84" s="1">
        <v>2456</v>
      </c>
      <c r="F84" s="1">
        <v>535</v>
      </c>
      <c r="G84" s="6">
        <f t="shared" si="5"/>
        <v>4.5906542056074766</v>
      </c>
      <c r="H84" s="33">
        <v>3.1</v>
      </c>
    </row>
    <row r="85" spans="1:11" x14ac:dyDescent="0.45">
      <c r="A85" t="s">
        <v>205</v>
      </c>
      <c r="D85" s="2" t="str">
        <f t="shared" si="4"/>
        <v/>
      </c>
      <c r="E85" s="1">
        <v>645</v>
      </c>
      <c r="F85" s="1">
        <v>141</v>
      </c>
      <c r="G85" s="6">
        <f t="shared" si="5"/>
        <v>4.5744680851063828</v>
      </c>
    </row>
    <row r="86" spans="1:11" x14ac:dyDescent="0.45">
      <c r="A86" t="s">
        <v>198</v>
      </c>
      <c r="D86" s="2" t="str">
        <f t="shared" si="4"/>
        <v/>
      </c>
      <c r="E86" s="1">
        <v>737</v>
      </c>
      <c r="F86" s="1">
        <v>164</v>
      </c>
      <c r="G86" s="6">
        <f t="shared" si="5"/>
        <v>4.4939024390243905</v>
      </c>
      <c r="H86" s="33">
        <v>2.7</v>
      </c>
    </row>
    <row r="87" spans="1:11" x14ac:dyDescent="0.45">
      <c r="A87" t="s">
        <v>139</v>
      </c>
      <c r="B87" s="2" t="s">
        <v>24</v>
      </c>
      <c r="C87" s="2" t="s">
        <v>24</v>
      </c>
      <c r="D87" s="2" t="str">
        <f t="shared" si="4"/>
        <v>X</v>
      </c>
      <c r="E87" s="1">
        <v>3523</v>
      </c>
      <c r="F87" s="1">
        <v>797</v>
      </c>
      <c r="G87" s="6">
        <f t="shared" si="5"/>
        <v>4.4203262233375158</v>
      </c>
      <c r="H87" s="33">
        <v>3.7</v>
      </c>
    </row>
    <row r="88" spans="1:11" x14ac:dyDescent="0.45">
      <c r="A88" t="s">
        <v>187</v>
      </c>
      <c r="D88" s="2" t="str">
        <f t="shared" si="4"/>
        <v/>
      </c>
      <c r="E88" s="1">
        <v>967</v>
      </c>
      <c r="F88" s="1">
        <v>219</v>
      </c>
      <c r="G88" s="6">
        <f t="shared" si="5"/>
        <v>4.4155251141552512</v>
      </c>
      <c r="H88" s="33">
        <v>2.9</v>
      </c>
    </row>
    <row r="89" spans="1:11" x14ac:dyDescent="0.45">
      <c r="A89" t="s">
        <v>153</v>
      </c>
      <c r="D89" s="2" t="str">
        <f t="shared" si="4"/>
        <v/>
      </c>
      <c r="E89" s="1">
        <v>2014</v>
      </c>
      <c r="F89" s="1">
        <v>458</v>
      </c>
      <c r="G89" s="6">
        <f t="shared" si="5"/>
        <v>4.3973799126637552</v>
      </c>
    </row>
    <row r="90" spans="1:11" x14ac:dyDescent="0.45">
      <c r="A90" t="s">
        <v>145</v>
      </c>
      <c r="D90" s="2" t="str">
        <f t="shared" si="4"/>
        <v/>
      </c>
      <c r="E90" s="1">
        <v>2556</v>
      </c>
      <c r="F90" s="1">
        <v>589</v>
      </c>
      <c r="G90" s="6">
        <f t="shared" si="5"/>
        <v>4.3395585738539895</v>
      </c>
      <c r="H90" s="33">
        <v>3.2</v>
      </c>
    </row>
    <row r="91" spans="1:11" x14ac:dyDescent="0.45">
      <c r="A91" t="s">
        <v>20</v>
      </c>
      <c r="B91" s="42" t="s">
        <v>24</v>
      </c>
      <c r="C91" s="2" t="s">
        <v>24</v>
      </c>
      <c r="D91" s="2" t="str">
        <f t="shared" si="4"/>
        <v>X</v>
      </c>
      <c r="E91" s="1">
        <v>5484</v>
      </c>
      <c r="F91" s="1">
        <v>1264</v>
      </c>
      <c r="G91" s="6">
        <f t="shared" si="5"/>
        <v>4.3386075949367084</v>
      </c>
      <c r="H91" s="33">
        <v>3.6</v>
      </c>
    </row>
    <row r="92" spans="1:11" x14ac:dyDescent="0.45">
      <c r="A92" t="s">
        <v>35</v>
      </c>
      <c r="C92" s="2" t="s">
        <v>24</v>
      </c>
      <c r="D92" s="2" t="str">
        <f t="shared" si="4"/>
        <v/>
      </c>
      <c r="E92" s="1">
        <v>4193</v>
      </c>
      <c r="F92" s="1">
        <v>975</v>
      </c>
      <c r="G92" s="6">
        <f t="shared" si="5"/>
        <v>4.3005128205128207</v>
      </c>
      <c r="H92" s="33">
        <v>4.2</v>
      </c>
    </row>
    <row r="93" spans="1:11" s="8" customFormat="1" x14ac:dyDescent="0.45">
      <c r="A93" t="s">
        <v>164</v>
      </c>
      <c r="B93" s="2"/>
      <c r="C93" s="2"/>
      <c r="D93" s="2" t="str">
        <f t="shared" si="4"/>
        <v/>
      </c>
      <c r="E93" s="1">
        <v>1584</v>
      </c>
      <c r="F93" s="1">
        <v>370</v>
      </c>
      <c r="G93" s="6">
        <f t="shared" si="5"/>
        <v>4.2810810810810809</v>
      </c>
      <c r="H93" s="33">
        <v>3.7</v>
      </c>
      <c r="I93" s="27"/>
      <c r="J93" s="27"/>
      <c r="K93" s="27"/>
    </row>
    <row r="94" spans="1:11" x14ac:dyDescent="0.45">
      <c r="A94" t="s">
        <v>160</v>
      </c>
      <c r="D94" s="2" t="str">
        <f t="shared" si="4"/>
        <v/>
      </c>
      <c r="E94" s="1">
        <v>1656</v>
      </c>
      <c r="F94" s="1">
        <v>387</v>
      </c>
      <c r="G94" s="6">
        <f t="shared" si="5"/>
        <v>4.2790697674418601</v>
      </c>
      <c r="H94" s="33">
        <v>2.9</v>
      </c>
    </row>
    <row r="95" spans="1:11" x14ac:dyDescent="0.45">
      <c r="A95" t="s">
        <v>165</v>
      </c>
      <c r="D95" s="2" t="str">
        <f t="shared" si="4"/>
        <v/>
      </c>
      <c r="E95" s="1">
        <v>1553</v>
      </c>
      <c r="F95" s="1">
        <v>363</v>
      </c>
      <c r="G95" s="6">
        <f t="shared" si="5"/>
        <v>4.2782369146005506</v>
      </c>
      <c r="H95" s="33">
        <v>2.9</v>
      </c>
    </row>
    <row r="96" spans="1:11" x14ac:dyDescent="0.45">
      <c r="A96" t="s">
        <v>191</v>
      </c>
      <c r="D96" s="2" t="str">
        <f t="shared" si="4"/>
        <v/>
      </c>
      <c r="E96" s="1">
        <v>901</v>
      </c>
      <c r="F96" s="1">
        <v>211</v>
      </c>
      <c r="G96" s="6">
        <f t="shared" si="5"/>
        <v>4.270142180094787</v>
      </c>
    </row>
    <row r="97" spans="1:8" x14ac:dyDescent="0.45">
      <c r="A97" t="s">
        <v>207</v>
      </c>
      <c r="D97" s="2" t="str">
        <f t="shared" si="4"/>
        <v/>
      </c>
      <c r="E97" s="1">
        <v>634</v>
      </c>
      <c r="F97" s="1">
        <v>149</v>
      </c>
      <c r="G97" s="6">
        <f t="shared" si="5"/>
        <v>4.2550335570469802</v>
      </c>
    </row>
    <row r="98" spans="1:8" x14ac:dyDescent="0.45">
      <c r="A98" t="s">
        <v>192</v>
      </c>
      <c r="D98" s="2" t="str">
        <f t="shared" ref="D98:D129" si="6">IF(ISBLANK(B98),"","X")</f>
        <v/>
      </c>
      <c r="E98" s="1">
        <v>863</v>
      </c>
      <c r="F98" s="1">
        <v>203</v>
      </c>
      <c r="G98" s="6">
        <f t="shared" ref="G98:G129" si="7">E98/F98</f>
        <v>4.2512315270935961</v>
      </c>
      <c r="H98" s="33">
        <v>2.9</v>
      </c>
    </row>
    <row r="99" spans="1:8" x14ac:dyDescent="0.45">
      <c r="A99" t="s">
        <v>151</v>
      </c>
      <c r="D99" s="2" t="str">
        <f t="shared" si="6"/>
        <v/>
      </c>
      <c r="E99" s="1">
        <v>2181</v>
      </c>
      <c r="F99" s="1">
        <v>517</v>
      </c>
      <c r="G99" s="6">
        <f t="shared" si="7"/>
        <v>4.2185686653771759</v>
      </c>
      <c r="H99" s="33">
        <v>3</v>
      </c>
    </row>
    <row r="100" spans="1:8" x14ac:dyDescent="0.45">
      <c r="A100" t="s">
        <v>168</v>
      </c>
      <c r="D100" s="2" t="str">
        <f t="shared" si="6"/>
        <v/>
      </c>
      <c r="E100" s="1">
        <v>1438</v>
      </c>
      <c r="F100" s="1">
        <v>346</v>
      </c>
      <c r="G100" s="6">
        <f t="shared" si="7"/>
        <v>4.1560693641618496</v>
      </c>
      <c r="H100" s="33">
        <v>3.6</v>
      </c>
    </row>
    <row r="101" spans="1:8" x14ac:dyDescent="0.45">
      <c r="A101" t="s">
        <v>167</v>
      </c>
      <c r="D101" s="2" t="str">
        <f t="shared" si="6"/>
        <v/>
      </c>
      <c r="E101" s="1">
        <v>1441</v>
      </c>
      <c r="F101" s="1">
        <v>347</v>
      </c>
      <c r="G101" s="6">
        <f t="shared" si="7"/>
        <v>4.1527377521613831</v>
      </c>
      <c r="H101" s="33">
        <v>2.7</v>
      </c>
    </row>
    <row r="102" spans="1:8" x14ac:dyDescent="0.45">
      <c r="A102" s="8" t="s">
        <v>196</v>
      </c>
      <c r="B102" s="26"/>
      <c r="C102" s="26"/>
      <c r="D102" s="2" t="str">
        <f t="shared" si="6"/>
        <v/>
      </c>
      <c r="E102" s="27">
        <v>756</v>
      </c>
      <c r="F102" s="27">
        <v>184</v>
      </c>
      <c r="G102" s="28">
        <f t="shared" si="7"/>
        <v>4.1086956521739131</v>
      </c>
      <c r="H102" s="34">
        <v>2.9</v>
      </c>
    </row>
    <row r="103" spans="1:8" x14ac:dyDescent="0.45">
      <c r="A103" t="s">
        <v>28</v>
      </c>
      <c r="C103" s="2" t="s">
        <v>24</v>
      </c>
      <c r="D103" s="2" t="str">
        <f t="shared" si="6"/>
        <v/>
      </c>
      <c r="E103" s="1">
        <v>2296</v>
      </c>
      <c r="F103" s="1">
        <v>560</v>
      </c>
      <c r="G103" s="6">
        <f t="shared" si="7"/>
        <v>4.0999999999999996</v>
      </c>
      <c r="H103" s="33">
        <v>3</v>
      </c>
    </row>
    <row r="104" spans="1:8" x14ac:dyDescent="0.45">
      <c r="A104" t="s">
        <v>43</v>
      </c>
      <c r="C104" s="2" t="s">
        <v>24</v>
      </c>
      <c r="D104" s="2" t="str">
        <f t="shared" si="6"/>
        <v/>
      </c>
      <c r="E104" s="1">
        <v>1367</v>
      </c>
      <c r="F104" s="1">
        <v>334</v>
      </c>
      <c r="G104" s="6">
        <f t="shared" si="7"/>
        <v>4.0928143712574849</v>
      </c>
      <c r="H104" s="33">
        <v>3.3</v>
      </c>
    </row>
    <row r="105" spans="1:8" x14ac:dyDescent="0.45">
      <c r="A105" t="s">
        <v>61</v>
      </c>
      <c r="D105" s="2" t="str">
        <f t="shared" si="6"/>
        <v/>
      </c>
      <c r="E105" s="1">
        <v>2090</v>
      </c>
      <c r="F105" s="1">
        <v>513</v>
      </c>
      <c r="G105" s="6">
        <f t="shared" si="7"/>
        <v>4.0740740740740744</v>
      </c>
      <c r="H105" s="33">
        <v>3.3</v>
      </c>
    </row>
    <row r="106" spans="1:8" x14ac:dyDescent="0.45">
      <c r="A106" t="s">
        <v>37</v>
      </c>
      <c r="C106" s="2" t="s">
        <v>24</v>
      </c>
      <c r="D106" s="2" t="str">
        <f t="shared" si="6"/>
        <v/>
      </c>
      <c r="E106" s="1">
        <v>1853</v>
      </c>
      <c r="F106" s="1">
        <v>455</v>
      </c>
      <c r="G106" s="6">
        <f t="shared" si="7"/>
        <v>4.0725274725274723</v>
      </c>
      <c r="H106" s="33">
        <v>3.1</v>
      </c>
    </row>
    <row r="107" spans="1:8" x14ac:dyDescent="0.45">
      <c r="A107" t="s">
        <v>62</v>
      </c>
      <c r="D107" s="2" t="str">
        <f t="shared" si="6"/>
        <v/>
      </c>
      <c r="E107" s="1">
        <v>2384</v>
      </c>
      <c r="F107" s="1">
        <v>587</v>
      </c>
      <c r="G107" s="6">
        <f t="shared" si="7"/>
        <v>4.0613287904599655</v>
      </c>
      <c r="H107" s="33">
        <v>3.2</v>
      </c>
    </row>
    <row r="108" spans="1:8" x14ac:dyDescent="0.45">
      <c r="A108" t="s">
        <v>182</v>
      </c>
      <c r="D108" s="2" t="str">
        <f t="shared" si="6"/>
        <v/>
      </c>
      <c r="E108" s="1">
        <v>1210</v>
      </c>
      <c r="F108" s="1">
        <v>299</v>
      </c>
      <c r="G108" s="6">
        <f t="shared" si="7"/>
        <v>4.0468227424749168</v>
      </c>
      <c r="H108" s="33">
        <v>3</v>
      </c>
    </row>
    <row r="109" spans="1:8" x14ac:dyDescent="0.45">
      <c r="A109" t="s">
        <v>202</v>
      </c>
      <c r="D109" s="2" t="str">
        <f t="shared" si="6"/>
        <v/>
      </c>
      <c r="E109" s="1">
        <v>654</v>
      </c>
      <c r="F109" s="1">
        <v>163</v>
      </c>
      <c r="G109" s="6">
        <f t="shared" si="7"/>
        <v>4.0122699386503067</v>
      </c>
      <c r="H109" s="33">
        <v>3.3</v>
      </c>
    </row>
    <row r="110" spans="1:8" x14ac:dyDescent="0.45">
      <c r="A110" t="s">
        <v>166</v>
      </c>
      <c r="D110" s="2" t="str">
        <f t="shared" si="6"/>
        <v/>
      </c>
      <c r="E110" s="1">
        <v>1448</v>
      </c>
      <c r="F110" s="1">
        <v>367</v>
      </c>
      <c r="G110" s="6">
        <f t="shared" si="7"/>
        <v>3.9455040871934606</v>
      </c>
      <c r="H110" s="33">
        <v>3.6</v>
      </c>
    </row>
    <row r="111" spans="1:8" x14ac:dyDescent="0.45">
      <c r="A111" t="s">
        <v>157</v>
      </c>
      <c r="D111" s="2" t="str">
        <f t="shared" si="6"/>
        <v/>
      </c>
      <c r="E111" s="1">
        <v>1839</v>
      </c>
      <c r="F111" s="1">
        <v>467</v>
      </c>
      <c r="G111" s="6">
        <f t="shared" si="7"/>
        <v>3.9379014989293362</v>
      </c>
      <c r="H111" s="33">
        <v>3.2</v>
      </c>
    </row>
    <row r="112" spans="1:8" x14ac:dyDescent="0.45">
      <c r="A112" t="s">
        <v>250</v>
      </c>
      <c r="D112" s="2" t="str">
        <f t="shared" si="6"/>
        <v/>
      </c>
      <c r="E112" s="1">
        <v>1124</v>
      </c>
      <c r="F112" s="1">
        <v>291</v>
      </c>
      <c r="G112" s="6">
        <f t="shared" si="7"/>
        <v>3.8625429553264605</v>
      </c>
      <c r="H112" s="33">
        <v>3.1</v>
      </c>
    </row>
    <row r="113" spans="1:8" x14ac:dyDescent="0.45">
      <c r="A113" t="s">
        <v>178</v>
      </c>
      <c r="D113" s="2" t="str">
        <f t="shared" si="6"/>
        <v/>
      </c>
      <c r="E113" s="1">
        <v>1287</v>
      </c>
      <c r="F113" s="1">
        <v>334</v>
      </c>
      <c r="G113" s="6">
        <f t="shared" si="7"/>
        <v>3.8532934131736525</v>
      </c>
      <c r="H113" s="33">
        <v>3</v>
      </c>
    </row>
    <row r="114" spans="1:8" x14ac:dyDescent="0.45">
      <c r="A114" t="s">
        <v>175</v>
      </c>
      <c r="D114" s="2" t="str">
        <f t="shared" si="6"/>
        <v/>
      </c>
      <c r="E114" s="1">
        <v>1330</v>
      </c>
      <c r="F114" s="1">
        <v>347</v>
      </c>
      <c r="G114" s="6">
        <f t="shared" si="7"/>
        <v>3.8328530259365996</v>
      </c>
      <c r="H114" s="33">
        <v>3.1</v>
      </c>
    </row>
    <row r="115" spans="1:8" x14ac:dyDescent="0.45">
      <c r="A115" t="s">
        <v>170</v>
      </c>
      <c r="D115" s="2" t="str">
        <f t="shared" si="6"/>
        <v/>
      </c>
      <c r="E115" s="1">
        <v>1410</v>
      </c>
      <c r="F115" s="1">
        <v>368</v>
      </c>
      <c r="G115" s="6">
        <f t="shared" si="7"/>
        <v>3.8315217391304346</v>
      </c>
      <c r="H115" s="33">
        <v>3.1</v>
      </c>
    </row>
    <row r="116" spans="1:8" x14ac:dyDescent="0.45">
      <c r="A116" t="s">
        <v>204</v>
      </c>
      <c r="D116" s="2" t="str">
        <f t="shared" si="6"/>
        <v/>
      </c>
      <c r="E116" s="1">
        <v>647</v>
      </c>
      <c r="F116" s="1">
        <v>170</v>
      </c>
      <c r="G116" s="6">
        <f t="shared" si="7"/>
        <v>3.8058823529411763</v>
      </c>
      <c r="H116" s="33">
        <v>2.9</v>
      </c>
    </row>
    <row r="117" spans="1:8" x14ac:dyDescent="0.45">
      <c r="A117" t="s">
        <v>144</v>
      </c>
      <c r="D117" s="2" t="str">
        <f t="shared" si="6"/>
        <v/>
      </c>
      <c r="E117" s="1">
        <v>2716</v>
      </c>
      <c r="F117" s="1">
        <v>715</v>
      </c>
      <c r="G117" s="6">
        <f t="shared" si="7"/>
        <v>3.7986013986013987</v>
      </c>
      <c r="H117" s="33">
        <v>3.1</v>
      </c>
    </row>
    <row r="118" spans="1:8" x14ac:dyDescent="0.45">
      <c r="A118" t="s">
        <v>154</v>
      </c>
      <c r="D118" s="2" t="str">
        <f t="shared" si="6"/>
        <v/>
      </c>
      <c r="E118" s="1">
        <v>1936</v>
      </c>
      <c r="F118" s="1">
        <v>516</v>
      </c>
      <c r="G118" s="6">
        <f t="shared" si="7"/>
        <v>3.751937984496124</v>
      </c>
      <c r="H118" s="33">
        <v>3.4</v>
      </c>
    </row>
    <row r="119" spans="1:8" x14ac:dyDescent="0.45">
      <c r="A119" t="s">
        <v>184</v>
      </c>
      <c r="D119" s="2" t="str">
        <f t="shared" si="6"/>
        <v/>
      </c>
      <c r="E119" s="1">
        <v>1118</v>
      </c>
      <c r="F119" s="1">
        <v>299</v>
      </c>
      <c r="G119" s="6">
        <f t="shared" si="7"/>
        <v>3.7391304347826089</v>
      </c>
    </row>
    <row r="120" spans="1:8" x14ac:dyDescent="0.45">
      <c r="A120" t="s">
        <v>200</v>
      </c>
      <c r="D120" s="2" t="str">
        <f t="shared" si="6"/>
        <v/>
      </c>
      <c r="E120" s="1">
        <v>704</v>
      </c>
      <c r="F120" s="1">
        <v>189</v>
      </c>
      <c r="G120" s="6">
        <f t="shared" si="7"/>
        <v>3.7248677248677247</v>
      </c>
      <c r="H120" s="33">
        <v>2.9</v>
      </c>
    </row>
    <row r="121" spans="1:8" x14ac:dyDescent="0.45">
      <c r="A121" t="s">
        <v>140</v>
      </c>
      <c r="D121" s="2" t="str">
        <f t="shared" si="6"/>
        <v/>
      </c>
      <c r="E121" s="1">
        <v>3450</v>
      </c>
      <c r="F121" s="1">
        <v>927</v>
      </c>
      <c r="G121" s="6">
        <f t="shared" si="7"/>
        <v>3.7216828478964401</v>
      </c>
      <c r="H121" s="33">
        <v>3.6</v>
      </c>
    </row>
    <row r="122" spans="1:8" x14ac:dyDescent="0.45">
      <c r="A122" t="s">
        <v>179</v>
      </c>
      <c r="B122" s="2" t="s">
        <v>24</v>
      </c>
      <c r="C122" s="2" t="s">
        <v>24</v>
      </c>
      <c r="D122" s="2" t="str">
        <f t="shared" si="6"/>
        <v>X</v>
      </c>
      <c r="E122" s="1">
        <v>1265</v>
      </c>
      <c r="F122" s="1">
        <v>340</v>
      </c>
      <c r="G122" s="6">
        <f t="shared" si="7"/>
        <v>3.7205882352941178</v>
      </c>
      <c r="H122" s="33">
        <v>3.2</v>
      </c>
    </row>
    <row r="123" spans="1:8" x14ac:dyDescent="0.45">
      <c r="A123" t="s">
        <v>181</v>
      </c>
      <c r="D123" s="2" t="str">
        <f t="shared" si="6"/>
        <v/>
      </c>
      <c r="E123" s="1">
        <v>1213</v>
      </c>
      <c r="F123" s="1">
        <v>328</v>
      </c>
      <c r="G123" s="6">
        <f t="shared" si="7"/>
        <v>3.6981707317073171</v>
      </c>
      <c r="H123" s="33">
        <v>3</v>
      </c>
    </row>
    <row r="124" spans="1:8" x14ac:dyDescent="0.45">
      <c r="A124" t="s">
        <v>188</v>
      </c>
      <c r="D124" s="2" t="str">
        <f t="shared" si="6"/>
        <v/>
      </c>
      <c r="E124" s="1">
        <v>938</v>
      </c>
      <c r="F124" s="1">
        <v>255</v>
      </c>
      <c r="G124" s="6">
        <f t="shared" si="7"/>
        <v>3.6784313725490194</v>
      </c>
      <c r="H124" s="33">
        <v>2.7</v>
      </c>
    </row>
    <row r="125" spans="1:8" x14ac:dyDescent="0.45">
      <c r="A125" t="s">
        <v>194</v>
      </c>
      <c r="D125" s="2" t="str">
        <f t="shared" si="6"/>
        <v/>
      </c>
      <c r="E125" s="1">
        <v>821</v>
      </c>
      <c r="F125" s="1">
        <v>225</v>
      </c>
      <c r="G125" s="6">
        <f t="shared" si="7"/>
        <v>3.6488888888888891</v>
      </c>
      <c r="H125" s="33">
        <v>3.2</v>
      </c>
    </row>
    <row r="126" spans="1:8" x14ac:dyDescent="0.45">
      <c r="A126" s="8" t="s">
        <v>174</v>
      </c>
      <c r="D126" s="2" t="str">
        <f t="shared" si="6"/>
        <v/>
      </c>
      <c r="E126" s="1">
        <v>1353</v>
      </c>
      <c r="F126" s="1">
        <v>378</v>
      </c>
      <c r="G126" s="6">
        <f t="shared" si="7"/>
        <v>3.5793650793650795</v>
      </c>
      <c r="H126" s="33">
        <v>3.4</v>
      </c>
    </row>
    <row r="127" spans="1:8" x14ac:dyDescent="0.45">
      <c r="A127" t="s">
        <v>206</v>
      </c>
      <c r="D127" s="2" t="str">
        <f t="shared" si="6"/>
        <v/>
      </c>
      <c r="E127" s="1">
        <v>643</v>
      </c>
      <c r="F127" s="1">
        <v>180</v>
      </c>
      <c r="G127" s="6">
        <f t="shared" si="7"/>
        <v>3.5722222222222224</v>
      </c>
      <c r="H127" s="33">
        <v>2.7</v>
      </c>
    </row>
    <row r="128" spans="1:8" x14ac:dyDescent="0.45">
      <c r="A128" t="s">
        <v>58</v>
      </c>
      <c r="D128" s="2" t="str">
        <f t="shared" si="6"/>
        <v/>
      </c>
      <c r="E128" s="1">
        <v>2206</v>
      </c>
      <c r="F128" s="1">
        <v>618</v>
      </c>
      <c r="G128" s="6">
        <f t="shared" si="7"/>
        <v>3.5695792880258899</v>
      </c>
      <c r="H128" s="33">
        <v>3</v>
      </c>
    </row>
    <row r="129" spans="1:8" x14ac:dyDescent="0.45">
      <c r="A129" t="s">
        <v>190</v>
      </c>
      <c r="D129" s="2" t="str">
        <f t="shared" si="6"/>
        <v/>
      </c>
      <c r="E129" s="1">
        <v>927</v>
      </c>
      <c r="F129" s="1">
        <v>260</v>
      </c>
      <c r="G129" s="6">
        <f t="shared" si="7"/>
        <v>3.5653846153846156</v>
      </c>
    </row>
    <row r="130" spans="1:8" x14ac:dyDescent="0.45">
      <c r="A130" s="8" t="s">
        <v>158</v>
      </c>
      <c r="D130" s="2" t="str">
        <f t="shared" ref="D130:D161" si="8">IF(ISBLANK(B130),"","X")</f>
        <v/>
      </c>
      <c r="E130" s="1">
        <v>1675</v>
      </c>
      <c r="F130" s="1">
        <v>473</v>
      </c>
      <c r="G130" s="6">
        <f t="shared" ref="G130:G145" si="9">E130/F130</f>
        <v>3.5412262156448202</v>
      </c>
      <c r="H130" s="33">
        <v>3.3</v>
      </c>
    </row>
    <row r="131" spans="1:8" x14ac:dyDescent="0.45">
      <c r="A131" t="s">
        <v>185</v>
      </c>
      <c r="D131" s="2" t="str">
        <f t="shared" si="8"/>
        <v/>
      </c>
      <c r="E131" s="1">
        <v>993</v>
      </c>
      <c r="F131" s="1">
        <v>281</v>
      </c>
      <c r="G131" s="6">
        <f t="shared" si="9"/>
        <v>3.5338078291814945</v>
      </c>
      <c r="H131" s="33">
        <v>3</v>
      </c>
    </row>
    <row r="132" spans="1:8" x14ac:dyDescent="0.45">
      <c r="A132" t="s">
        <v>189</v>
      </c>
      <c r="D132" s="2" t="str">
        <f t="shared" si="8"/>
        <v/>
      </c>
      <c r="E132" s="1">
        <v>934</v>
      </c>
      <c r="F132" s="1">
        <v>265</v>
      </c>
      <c r="G132" s="6">
        <f t="shared" si="9"/>
        <v>3.5245283018867926</v>
      </c>
      <c r="H132" s="33">
        <v>3.1</v>
      </c>
    </row>
    <row r="133" spans="1:8" x14ac:dyDescent="0.45">
      <c r="A133" t="s">
        <v>63</v>
      </c>
      <c r="D133" s="2" t="str">
        <f t="shared" si="8"/>
        <v/>
      </c>
      <c r="E133" s="1">
        <v>1675</v>
      </c>
      <c r="F133" s="1">
        <v>477</v>
      </c>
      <c r="G133" s="6">
        <f t="shared" si="9"/>
        <v>3.5115303983228512</v>
      </c>
      <c r="H133" s="33">
        <v>3.2</v>
      </c>
    </row>
    <row r="134" spans="1:8" x14ac:dyDescent="0.45">
      <c r="A134" t="s">
        <v>195</v>
      </c>
      <c r="C134" s="2" t="s">
        <v>24</v>
      </c>
      <c r="D134" s="2" t="str">
        <f t="shared" si="8"/>
        <v/>
      </c>
      <c r="E134" s="1">
        <v>797</v>
      </c>
      <c r="F134" s="1">
        <v>233</v>
      </c>
      <c r="G134" s="6">
        <f t="shared" si="9"/>
        <v>3.4206008583690988</v>
      </c>
      <c r="H134" s="33">
        <v>3.1</v>
      </c>
    </row>
    <row r="135" spans="1:8" x14ac:dyDescent="0.45">
      <c r="A135" t="s">
        <v>201</v>
      </c>
      <c r="D135" s="2" t="str">
        <f t="shared" si="8"/>
        <v/>
      </c>
      <c r="E135" s="1">
        <v>703</v>
      </c>
      <c r="F135" s="1">
        <v>206</v>
      </c>
      <c r="G135" s="6">
        <f t="shared" si="9"/>
        <v>3.412621359223301</v>
      </c>
    </row>
    <row r="136" spans="1:8" x14ac:dyDescent="0.45">
      <c r="A136" t="s">
        <v>162</v>
      </c>
      <c r="D136" s="2" t="str">
        <f t="shared" si="8"/>
        <v/>
      </c>
      <c r="E136" s="1">
        <v>1642</v>
      </c>
      <c r="F136" s="1">
        <v>484</v>
      </c>
      <c r="G136" s="6">
        <f t="shared" si="9"/>
        <v>3.3925619834710745</v>
      </c>
    </row>
    <row r="137" spans="1:8" x14ac:dyDescent="0.45">
      <c r="A137" t="s">
        <v>163</v>
      </c>
      <c r="D137" s="2" t="str">
        <f t="shared" si="8"/>
        <v/>
      </c>
      <c r="E137" s="1">
        <v>1586</v>
      </c>
      <c r="F137" s="1">
        <v>481</v>
      </c>
      <c r="G137" s="6">
        <f t="shared" si="9"/>
        <v>3.2972972972972974</v>
      </c>
      <c r="H137" s="33">
        <v>3.4</v>
      </c>
    </row>
    <row r="138" spans="1:8" x14ac:dyDescent="0.45">
      <c r="A138" t="s">
        <v>208</v>
      </c>
      <c r="D138" s="2" t="str">
        <f t="shared" si="8"/>
        <v/>
      </c>
      <c r="E138" s="1">
        <v>600</v>
      </c>
      <c r="F138" s="1">
        <v>182</v>
      </c>
      <c r="G138" s="6">
        <f t="shared" si="9"/>
        <v>3.2967032967032965</v>
      </c>
      <c r="H138" s="33">
        <v>3</v>
      </c>
    </row>
    <row r="139" spans="1:8" x14ac:dyDescent="0.45">
      <c r="A139" s="8" t="s">
        <v>46</v>
      </c>
      <c r="C139" s="2" t="s">
        <v>24</v>
      </c>
      <c r="D139" s="2" t="str">
        <f t="shared" si="8"/>
        <v/>
      </c>
      <c r="E139" s="1">
        <v>1292</v>
      </c>
      <c r="F139" s="1">
        <v>394</v>
      </c>
      <c r="G139" s="6">
        <f t="shared" si="9"/>
        <v>3.2791878172588831</v>
      </c>
      <c r="H139" s="33">
        <v>3.4</v>
      </c>
    </row>
    <row r="140" spans="1:8" x14ac:dyDescent="0.45">
      <c r="A140" t="s">
        <v>141</v>
      </c>
      <c r="D140" s="2" t="str">
        <f t="shared" si="8"/>
        <v/>
      </c>
      <c r="E140" s="1">
        <v>3340</v>
      </c>
      <c r="F140" s="1">
        <v>1022</v>
      </c>
      <c r="G140" s="6">
        <f t="shared" si="9"/>
        <v>3.2681017612524461</v>
      </c>
      <c r="H140" s="33">
        <v>3.3</v>
      </c>
    </row>
    <row r="141" spans="1:8" x14ac:dyDescent="0.45">
      <c r="A141" s="8" t="s">
        <v>159</v>
      </c>
      <c r="D141" s="2" t="str">
        <f t="shared" si="8"/>
        <v/>
      </c>
      <c r="E141" s="1">
        <v>1664</v>
      </c>
      <c r="F141" s="1">
        <v>518</v>
      </c>
      <c r="G141" s="6">
        <f t="shared" si="9"/>
        <v>3.2123552123552122</v>
      </c>
      <c r="H141" s="33">
        <v>2.8</v>
      </c>
    </row>
    <row r="142" spans="1:8" x14ac:dyDescent="0.45">
      <c r="A142" t="s">
        <v>193</v>
      </c>
      <c r="D142" s="2" t="str">
        <f t="shared" si="8"/>
        <v/>
      </c>
      <c r="E142" s="1">
        <v>859</v>
      </c>
      <c r="F142" s="1">
        <v>269</v>
      </c>
      <c r="G142" s="6">
        <f t="shared" si="9"/>
        <v>3.1933085501858738</v>
      </c>
      <c r="H142" s="33">
        <v>3.1</v>
      </c>
    </row>
    <row r="143" spans="1:8" x14ac:dyDescent="0.45">
      <c r="A143" t="s">
        <v>199</v>
      </c>
      <c r="D143" s="2" t="str">
        <f t="shared" si="8"/>
        <v/>
      </c>
      <c r="E143" s="1">
        <v>726</v>
      </c>
      <c r="F143" s="1">
        <v>239</v>
      </c>
      <c r="G143" s="6">
        <f t="shared" si="9"/>
        <v>3.0376569037656904</v>
      </c>
    </row>
    <row r="144" spans="1:8" x14ac:dyDescent="0.45">
      <c r="A144" t="s">
        <v>197</v>
      </c>
      <c r="D144" s="2" t="str">
        <f t="shared" si="8"/>
        <v/>
      </c>
      <c r="E144" s="1">
        <v>747</v>
      </c>
      <c r="F144" s="1">
        <v>267</v>
      </c>
      <c r="G144" s="6">
        <f t="shared" si="9"/>
        <v>2.797752808988764</v>
      </c>
      <c r="H144" s="33">
        <v>2.8</v>
      </c>
    </row>
    <row r="145" spans="1:8" x14ac:dyDescent="0.45">
      <c r="A145" t="s">
        <v>252</v>
      </c>
      <c r="D145" s="2" t="str">
        <f t="shared" si="8"/>
        <v/>
      </c>
      <c r="E145" s="1">
        <v>617</v>
      </c>
      <c r="F145" s="1">
        <v>237</v>
      </c>
      <c r="G145" s="6">
        <f t="shared" si="9"/>
        <v>2.6033755274261603</v>
      </c>
      <c r="H145" s="33">
        <v>3</v>
      </c>
    </row>
    <row r="146" spans="1:8" x14ac:dyDescent="0.45">
      <c r="A146" t="s">
        <v>56</v>
      </c>
      <c r="D146" s="2" t="str">
        <f t="shared" si="8"/>
        <v/>
      </c>
      <c r="G146" s="6"/>
    </row>
    <row r="147" spans="1:8" x14ac:dyDescent="0.45">
      <c r="A147" t="s">
        <v>251</v>
      </c>
      <c r="D147" s="2" t="str">
        <f t="shared" si="8"/>
        <v/>
      </c>
      <c r="G147" s="6"/>
      <c r="H147" s="33">
        <v>3</v>
      </c>
    </row>
    <row r="148" spans="1:8" x14ac:dyDescent="0.45">
      <c r="A148" t="s">
        <v>49</v>
      </c>
      <c r="D148" s="2" t="str">
        <f t="shared" si="8"/>
        <v/>
      </c>
      <c r="G148" s="6"/>
    </row>
    <row r="149" spans="1:8" x14ac:dyDescent="0.45">
      <c r="A149" t="s">
        <v>50</v>
      </c>
      <c r="D149" s="2" t="str">
        <f t="shared" si="8"/>
        <v/>
      </c>
      <c r="G149" s="6"/>
    </row>
    <row r="150" spans="1:8" x14ac:dyDescent="0.45">
      <c r="A150" t="s">
        <v>51</v>
      </c>
      <c r="D150" s="2" t="str">
        <f t="shared" si="8"/>
        <v/>
      </c>
      <c r="G150" s="6"/>
    </row>
    <row r="151" spans="1:8" x14ac:dyDescent="0.45">
      <c r="A151" t="s">
        <v>254</v>
      </c>
      <c r="D151" s="2" t="str">
        <f t="shared" si="8"/>
        <v/>
      </c>
      <c r="G151" s="6"/>
      <c r="H151" s="33">
        <v>2.8</v>
      </c>
    </row>
    <row r="152" spans="1:8" x14ac:dyDescent="0.45">
      <c r="A152" t="s">
        <v>5</v>
      </c>
      <c r="B152" s="2" t="s">
        <v>24</v>
      </c>
      <c r="C152" s="2" t="s">
        <v>24</v>
      </c>
      <c r="D152" s="2" t="str">
        <f t="shared" si="8"/>
        <v>X</v>
      </c>
      <c r="G152" s="6"/>
    </row>
    <row r="153" spans="1:8" x14ac:dyDescent="0.45">
      <c r="A153" t="s">
        <v>52</v>
      </c>
      <c r="D153" s="2" t="str">
        <f t="shared" si="8"/>
        <v/>
      </c>
      <c r="G153" s="6"/>
    </row>
    <row r="154" spans="1:8" x14ac:dyDescent="0.45">
      <c r="A154" t="s">
        <v>59</v>
      </c>
      <c r="D154" s="2" t="str">
        <f t="shared" si="8"/>
        <v/>
      </c>
      <c r="G154" s="6"/>
    </row>
    <row r="155" spans="1:8" x14ac:dyDescent="0.45">
      <c r="A155" s="8" t="s">
        <v>64</v>
      </c>
      <c r="D155" s="2" t="str">
        <f t="shared" si="8"/>
        <v/>
      </c>
      <c r="G155" s="6"/>
    </row>
    <row r="156" spans="1:8" x14ac:dyDescent="0.45">
      <c r="A156" t="s">
        <v>60</v>
      </c>
      <c r="D156" s="2" t="str">
        <f t="shared" si="8"/>
        <v/>
      </c>
      <c r="G156" s="6"/>
    </row>
    <row r="157" spans="1:8" x14ac:dyDescent="0.45">
      <c r="A157" t="s">
        <v>249</v>
      </c>
      <c r="D157" s="2" t="str">
        <f t="shared" si="8"/>
        <v/>
      </c>
      <c r="G157" s="6"/>
      <c r="H157" s="33">
        <v>3.3</v>
      </c>
    </row>
    <row r="158" spans="1:8" x14ac:dyDescent="0.45">
      <c r="A158" t="s">
        <v>54</v>
      </c>
      <c r="B158" s="9"/>
      <c r="C158" s="9"/>
      <c r="D158" s="2" t="str">
        <f t="shared" si="8"/>
        <v/>
      </c>
      <c r="E158" s="9"/>
      <c r="F158" s="9"/>
      <c r="G158" s="9"/>
    </row>
    <row r="159" spans="1:8" x14ac:dyDescent="0.45">
      <c r="A159" t="s">
        <v>55</v>
      </c>
      <c r="D159" s="2" t="str">
        <f t="shared" si="8"/>
        <v/>
      </c>
      <c r="G159" s="6"/>
    </row>
    <row r="160" spans="1:8" x14ac:dyDescent="0.45">
      <c r="A160" t="s">
        <v>233</v>
      </c>
      <c r="D160" s="2" t="str">
        <f t="shared" si="8"/>
        <v/>
      </c>
      <c r="G160" s="6"/>
      <c r="H160" s="33">
        <v>2.9</v>
      </c>
    </row>
    <row r="161" spans="1:7" x14ac:dyDescent="0.45">
      <c r="A161" t="s">
        <v>41</v>
      </c>
      <c r="C161" s="2" t="s">
        <v>24</v>
      </c>
      <c r="D161" s="2" t="str">
        <f t="shared" si="8"/>
        <v/>
      </c>
      <c r="G161" s="6"/>
    </row>
    <row r="163" spans="1:7" x14ac:dyDescent="0.45">
      <c r="A163" s="37"/>
      <c r="B163" s="61"/>
    </row>
    <row r="164" spans="1:7" x14ac:dyDescent="0.45">
      <c r="A164" s="62"/>
      <c r="B164" s="61"/>
    </row>
    <row r="165" spans="1:7" ht="100.9" customHeight="1" x14ac:dyDescent="0.45">
      <c r="A165" s="63"/>
      <c r="B165" s="10"/>
    </row>
    <row r="166" spans="1:7" x14ac:dyDescent="0.45">
      <c r="A166" s="31"/>
      <c r="B166" s="12"/>
    </row>
    <row r="167" spans="1:7" ht="14.35" customHeight="1" x14ac:dyDescent="0.45"/>
    <row r="168" spans="1:7" ht="14.35" customHeight="1" x14ac:dyDescent="0.45"/>
  </sheetData>
  <autoFilter ref="A1:H161" xr:uid="{B5559B06-47F9-4B83-97E2-0BF2BD6F2927}">
    <sortState xmlns:xlrd2="http://schemas.microsoft.com/office/spreadsheetml/2017/richdata2" ref="A2:H161">
      <sortCondition descending="1" ref="G1:G161"/>
    </sortState>
  </autoFilter>
  <sortState xmlns:xlrd2="http://schemas.microsoft.com/office/spreadsheetml/2017/richdata2" ref="A4:K160">
    <sortCondition ref="A4"/>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9A11-8AAB-43FD-A531-3F5A8E936D66}">
  <dimension ref="A1:AE70"/>
  <sheetViews>
    <sheetView zoomScale="87" zoomScaleNormal="113" workbookViewId="0">
      <selection activeCell="H30" sqref="H30"/>
    </sheetView>
  </sheetViews>
  <sheetFormatPr defaultRowHeight="14.25" x14ac:dyDescent="0.45"/>
  <cols>
    <col min="1" max="1" width="41.06640625" bestFit="1" customWidth="1"/>
    <col min="2" max="2" width="10.1328125" style="2" customWidth="1"/>
    <col min="3" max="3" width="9.796875" style="2" bestFit="1" customWidth="1"/>
    <col min="4" max="4" width="9.06640625" style="2"/>
    <col min="5" max="5" width="9.06640625" style="30"/>
    <col min="6" max="6" width="32.9296875" style="24" bestFit="1" customWidth="1"/>
    <col min="7" max="7" width="9.73046875" style="30" customWidth="1"/>
    <col min="8" max="10" width="9.06640625" style="2"/>
    <col min="11" max="11" width="32.9296875" bestFit="1" customWidth="1"/>
    <col min="12" max="12" width="10.19921875" style="2" customWidth="1"/>
    <col min="13" max="15" width="9.06640625" style="2"/>
    <col min="16" max="16" width="43.265625" bestFit="1" customWidth="1"/>
    <col min="17" max="17" width="10.19921875" style="2" customWidth="1"/>
    <col min="18" max="20" width="9.06640625" style="2"/>
    <col min="21" max="21" width="43.73046875" bestFit="1" customWidth="1"/>
    <col min="22" max="22" width="10.265625" style="2" customWidth="1"/>
    <col min="23" max="25" width="9.06640625" style="2"/>
    <col min="26" max="26" width="27.3984375" bestFit="1" customWidth="1"/>
  </cols>
  <sheetData>
    <row r="1" spans="1:31" ht="14.65" thickBot="1" x14ac:dyDescent="0.5">
      <c r="A1" s="102" t="s">
        <v>210</v>
      </c>
      <c r="B1" s="102"/>
      <c r="C1" s="102"/>
      <c r="D1" s="102"/>
      <c r="E1" s="102"/>
      <c r="F1" s="101" t="s">
        <v>211</v>
      </c>
      <c r="G1" s="101"/>
      <c r="H1" s="101"/>
      <c r="I1" s="101"/>
      <c r="J1" s="101"/>
      <c r="K1" s="101" t="s">
        <v>212</v>
      </c>
      <c r="L1" s="101"/>
      <c r="M1" s="101"/>
      <c r="N1" s="101"/>
      <c r="O1" s="101"/>
      <c r="P1" s="101" t="s">
        <v>213</v>
      </c>
      <c r="Q1" s="101"/>
      <c r="R1" s="101"/>
      <c r="S1" s="101"/>
      <c r="T1" s="101"/>
      <c r="U1" s="101" t="s">
        <v>214</v>
      </c>
      <c r="V1" s="101"/>
      <c r="W1" s="103"/>
      <c r="X1" s="103"/>
      <c r="Y1" s="103"/>
      <c r="Z1" s="101" t="s">
        <v>67</v>
      </c>
      <c r="AA1" s="101"/>
      <c r="AB1" s="101"/>
      <c r="AC1" s="101"/>
      <c r="AD1" s="101"/>
    </row>
    <row r="2" spans="1:31" s="4" customFormat="1" ht="37.15" customHeight="1" thickTop="1" thickBot="1" x14ac:dyDescent="0.5">
      <c r="A2" s="39" t="s">
        <v>0</v>
      </c>
      <c r="B2" s="40" t="s">
        <v>215</v>
      </c>
      <c r="C2" s="40" t="s">
        <v>68</v>
      </c>
      <c r="D2" s="40" t="s">
        <v>216</v>
      </c>
      <c r="E2" s="40" t="s">
        <v>69</v>
      </c>
      <c r="F2" s="39" t="s">
        <v>0</v>
      </c>
      <c r="G2" s="40" t="s">
        <v>215</v>
      </c>
      <c r="H2" s="40" t="s">
        <v>68</v>
      </c>
      <c r="I2" s="40" t="s">
        <v>216</v>
      </c>
      <c r="J2" s="41" t="s">
        <v>69</v>
      </c>
      <c r="K2" s="40" t="s">
        <v>0</v>
      </c>
      <c r="L2" s="40" t="s">
        <v>215</v>
      </c>
      <c r="M2" s="40" t="s">
        <v>68</v>
      </c>
      <c r="N2" s="40" t="s">
        <v>216</v>
      </c>
      <c r="O2" s="40" t="s">
        <v>69</v>
      </c>
      <c r="P2" s="39" t="s">
        <v>0</v>
      </c>
      <c r="Q2" s="40" t="s">
        <v>215</v>
      </c>
      <c r="R2" s="40" t="s">
        <v>68</v>
      </c>
      <c r="S2" s="40" t="s">
        <v>216</v>
      </c>
      <c r="T2" s="40" t="s">
        <v>69</v>
      </c>
      <c r="U2" s="39" t="s">
        <v>0</v>
      </c>
      <c r="V2" s="40" t="s">
        <v>215</v>
      </c>
      <c r="W2" s="40" t="s">
        <v>68</v>
      </c>
      <c r="X2" s="40" t="s">
        <v>216</v>
      </c>
      <c r="Y2" s="40" t="s">
        <v>69</v>
      </c>
      <c r="Z2" s="39" t="s">
        <v>0</v>
      </c>
      <c r="AA2" s="40" t="s">
        <v>215</v>
      </c>
      <c r="AB2" s="40" t="s">
        <v>68</v>
      </c>
      <c r="AC2" s="40" t="s">
        <v>216</v>
      </c>
      <c r="AD2" s="41" t="s">
        <v>69</v>
      </c>
      <c r="AE2" s="56"/>
    </row>
    <row r="3" spans="1:31" ht="14.65" thickTop="1" x14ac:dyDescent="0.45">
      <c r="A3" t="s">
        <v>199</v>
      </c>
      <c r="B3" s="2" t="s">
        <v>73</v>
      </c>
      <c r="C3" s="2">
        <v>2</v>
      </c>
      <c r="D3" s="2">
        <v>2</v>
      </c>
      <c r="E3" s="29"/>
      <c r="F3" s="47" t="s">
        <v>255</v>
      </c>
      <c r="G3" s="48" t="s">
        <v>73</v>
      </c>
      <c r="H3" s="45">
        <v>1</v>
      </c>
      <c r="I3" s="45">
        <v>5</v>
      </c>
      <c r="J3" s="46"/>
      <c r="K3" s="50" t="s">
        <v>243</v>
      </c>
      <c r="L3" s="51" t="s">
        <v>73</v>
      </c>
      <c r="M3" s="51">
        <v>4</v>
      </c>
      <c r="N3" s="51" t="s">
        <v>230</v>
      </c>
      <c r="O3" s="52"/>
      <c r="P3" s="36" t="s">
        <v>221</v>
      </c>
      <c r="Q3" s="2" t="s">
        <v>73</v>
      </c>
      <c r="R3" s="2">
        <v>5</v>
      </c>
      <c r="S3" s="2">
        <v>0</v>
      </c>
      <c r="T3" s="29"/>
      <c r="U3" t="s">
        <v>197</v>
      </c>
      <c r="V3" s="2" t="s">
        <v>73</v>
      </c>
      <c r="W3" s="2">
        <v>1</v>
      </c>
      <c r="X3" s="2">
        <v>0</v>
      </c>
      <c r="Y3" s="29"/>
      <c r="Z3" s="50" t="s">
        <v>26</v>
      </c>
      <c r="AA3" s="50"/>
      <c r="AB3" s="50"/>
      <c r="AC3" s="50"/>
      <c r="AD3" s="57"/>
    </row>
    <row r="4" spans="1:31" thickTop="1" x14ac:dyDescent="0.45">
      <c r="A4" t="s">
        <v>217</v>
      </c>
      <c r="B4" s="2" t="s">
        <v>73</v>
      </c>
      <c r="C4" s="2">
        <v>2</v>
      </c>
      <c r="D4" s="2">
        <v>1</v>
      </c>
      <c r="E4" s="29"/>
      <c r="F4" s="47" t="s">
        <v>15</v>
      </c>
      <c r="G4" s="48" t="s">
        <v>73</v>
      </c>
      <c r="H4" s="45">
        <v>1</v>
      </c>
      <c r="I4" s="45">
        <v>3</v>
      </c>
      <c r="J4" s="46"/>
      <c r="K4" s="44" t="s">
        <v>256</v>
      </c>
      <c r="L4" s="45" t="s">
        <v>73</v>
      </c>
      <c r="M4" s="45" t="s">
        <v>229</v>
      </c>
      <c r="N4" s="45" t="s">
        <v>229</v>
      </c>
      <c r="O4" s="46"/>
      <c r="P4" t="s">
        <v>144</v>
      </c>
      <c r="Q4" s="2" t="s">
        <v>73</v>
      </c>
      <c r="R4" s="2">
        <v>1</v>
      </c>
      <c r="S4" s="2">
        <v>2</v>
      </c>
      <c r="T4" s="29"/>
      <c r="U4" t="s">
        <v>225</v>
      </c>
      <c r="V4" s="2" t="s">
        <v>226</v>
      </c>
      <c r="W4" s="2">
        <v>1</v>
      </c>
      <c r="X4" s="2">
        <v>0</v>
      </c>
      <c r="Y4" s="29"/>
      <c r="Z4" t="s">
        <v>64</v>
      </c>
      <c r="AD4" s="58"/>
    </row>
    <row r="5" spans="1:31" x14ac:dyDescent="0.45">
      <c r="A5" t="s">
        <v>218</v>
      </c>
      <c r="B5" s="2" t="s">
        <v>73</v>
      </c>
      <c r="C5" s="2">
        <v>3</v>
      </c>
      <c r="D5" s="2">
        <v>0</v>
      </c>
      <c r="E5" s="29"/>
      <c r="F5" s="54" t="s">
        <v>38</v>
      </c>
      <c r="G5" s="55" t="s">
        <v>73</v>
      </c>
      <c r="H5" s="51">
        <v>4</v>
      </c>
      <c r="I5" s="51">
        <v>2</v>
      </c>
      <c r="J5" s="52"/>
      <c r="K5" s="44" t="s">
        <v>18</v>
      </c>
      <c r="L5" s="45" t="s">
        <v>73</v>
      </c>
      <c r="M5" s="45">
        <v>1</v>
      </c>
      <c r="N5" s="45">
        <v>2</v>
      </c>
      <c r="O5" s="46"/>
      <c r="P5" t="s">
        <v>223</v>
      </c>
      <c r="Q5" s="2" t="s">
        <v>73</v>
      </c>
      <c r="R5" s="2">
        <v>2</v>
      </c>
      <c r="S5" s="2">
        <v>2</v>
      </c>
      <c r="T5" s="29"/>
      <c r="U5" s="44" t="s">
        <v>244</v>
      </c>
      <c r="V5" s="45" t="s">
        <v>73</v>
      </c>
      <c r="W5" s="45">
        <v>1</v>
      </c>
      <c r="X5" s="45">
        <v>1</v>
      </c>
      <c r="Y5" s="46"/>
      <c r="Z5" s="44" t="s">
        <v>7</v>
      </c>
      <c r="AA5" s="44"/>
      <c r="AB5" s="44"/>
      <c r="AC5" s="44"/>
      <c r="AD5" s="59"/>
    </row>
    <row r="6" spans="1:31" x14ac:dyDescent="0.45">
      <c r="A6" s="44" t="s">
        <v>25</v>
      </c>
      <c r="B6" s="45" t="s">
        <v>73</v>
      </c>
      <c r="C6" s="45">
        <v>3</v>
      </c>
      <c r="D6" s="45">
        <v>2</v>
      </c>
      <c r="E6" s="46"/>
      <c r="F6" s="35" t="s">
        <v>189</v>
      </c>
      <c r="G6" s="30" t="s">
        <v>73</v>
      </c>
      <c r="H6" s="2">
        <v>1</v>
      </c>
      <c r="I6" s="2">
        <v>0</v>
      </c>
      <c r="J6" s="29"/>
      <c r="O6" s="29"/>
      <c r="P6" t="s">
        <v>165</v>
      </c>
      <c r="Q6" s="2" t="s">
        <v>73</v>
      </c>
      <c r="R6" s="2">
        <v>2</v>
      </c>
      <c r="S6" s="2">
        <v>1</v>
      </c>
      <c r="T6" s="29"/>
      <c r="U6" t="s">
        <v>227</v>
      </c>
      <c r="V6" s="2" t="s">
        <v>73</v>
      </c>
      <c r="W6" s="2">
        <v>1</v>
      </c>
      <c r="X6" s="2">
        <v>1</v>
      </c>
      <c r="Y6" s="29"/>
      <c r="Z6" t="s">
        <v>173</v>
      </c>
      <c r="AD6" s="58"/>
    </row>
    <row r="7" spans="1:31" x14ac:dyDescent="0.45">
      <c r="A7" t="s">
        <v>151</v>
      </c>
      <c r="B7" s="2" t="s">
        <v>73</v>
      </c>
      <c r="C7" s="2">
        <v>4</v>
      </c>
      <c r="D7" s="2">
        <v>3</v>
      </c>
      <c r="E7" s="29"/>
      <c r="F7" s="47" t="s">
        <v>18</v>
      </c>
      <c r="G7" s="48" t="s">
        <v>73</v>
      </c>
      <c r="H7" s="45">
        <v>2</v>
      </c>
      <c r="I7" s="45">
        <v>2</v>
      </c>
      <c r="J7" s="46"/>
      <c r="O7" s="29"/>
      <c r="P7" s="44" t="s">
        <v>30</v>
      </c>
      <c r="Q7" s="45" t="s">
        <v>73</v>
      </c>
      <c r="R7" s="45">
        <v>1</v>
      </c>
      <c r="S7" s="45">
        <v>2</v>
      </c>
      <c r="T7" s="46"/>
      <c r="U7" s="50" t="s">
        <v>243</v>
      </c>
      <c r="V7" s="51" t="s">
        <v>73</v>
      </c>
      <c r="W7" s="51">
        <v>4</v>
      </c>
      <c r="X7" s="51" t="s">
        <v>230</v>
      </c>
      <c r="Y7" s="52"/>
      <c r="Z7" t="s">
        <v>65</v>
      </c>
      <c r="AD7" s="58"/>
    </row>
    <row r="8" spans="1:31" x14ac:dyDescent="0.45">
      <c r="A8" t="s">
        <v>198</v>
      </c>
      <c r="B8" s="2" t="s">
        <v>73</v>
      </c>
      <c r="C8" s="2">
        <v>2</v>
      </c>
      <c r="D8" s="2">
        <v>0</v>
      </c>
      <c r="E8" s="29"/>
      <c r="J8" s="29"/>
      <c r="O8" s="29"/>
      <c r="P8" s="44" t="s">
        <v>244</v>
      </c>
      <c r="Q8" s="45" t="s">
        <v>73</v>
      </c>
      <c r="R8" s="45">
        <v>1</v>
      </c>
      <c r="S8" s="45">
        <v>1</v>
      </c>
      <c r="T8" s="46"/>
      <c r="U8" t="s">
        <v>159</v>
      </c>
      <c r="V8" s="2" t="s">
        <v>73</v>
      </c>
      <c r="W8" s="2">
        <v>1</v>
      </c>
      <c r="X8" s="2">
        <v>0</v>
      </c>
      <c r="Y8" s="29"/>
      <c r="Z8" s="44" t="s">
        <v>66</v>
      </c>
      <c r="AA8" s="44"/>
      <c r="AB8" s="44"/>
      <c r="AC8" s="44"/>
      <c r="AD8" s="59"/>
    </row>
    <row r="9" spans="1:31" x14ac:dyDescent="0.45">
      <c r="A9" s="44" t="s">
        <v>2</v>
      </c>
      <c r="B9" s="45" t="s">
        <v>73</v>
      </c>
      <c r="C9" s="45">
        <v>1</v>
      </c>
      <c r="D9" s="45">
        <v>1</v>
      </c>
      <c r="E9" s="46"/>
      <c r="J9" s="29"/>
      <c r="O9" s="29"/>
      <c r="P9" s="44" t="s">
        <v>31</v>
      </c>
      <c r="Q9" s="45" t="s">
        <v>73</v>
      </c>
      <c r="R9" s="45">
        <v>3</v>
      </c>
      <c r="S9" s="45">
        <v>3</v>
      </c>
      <c r="T9" s="46"/>
      <c r="U9" t="s">
        <v>62</v>
      </c>
      <c r="V9" s="2" t="s">
        <v>73</v>
      </c>
      <c r="W9" s="2">
        <v>2</v>
      </c>
      <c r="X9" s="2">
        <v>1</v>
      </c>
      <c r="Y9" s="29"/>
      <c r="Z9" s="50" t="s">
        <v>46</v>
      </c>
      <c r="AA9" s="50"/>
      <c r="AB9" s="50"/>
      <c r="AC9" s="50"/>
      <c r="AD9" s="57"/>
    </row>
    <row r="10" spans="1:31" x14ac:dyDescent="0.45">
      <c r="A10" t="s">
        <v>197</v>
      </c>
      <c r="B10" s="2" t="s">
        <v>73</v>
      </c>
      <c r="C10" s="2">
        <v>1</v>
      </c>
      <c r="D10" s="2">
        <v>0</v>
      </c>
      <c r="E10" s="29"/>
      <c r="J10" s="29"/>
      <c r="O10" s="29"/>
      <c r="P10" t="s">
        <v>245</v>
      </c>
      <c r="Q10" s="2" t="s">
        <v>73</v>
      </c>
      <c r="R10" s="2">
        <v>4</v>
      </c>
      <c r="S10" s="2">
        <v>1</v>
      </c>
      <c r="T10" s="29"/>
      <c r="U10" s="44" t="s">
        <v>248</v>
      </c>
      <c r="V10" s="45" t="s">
        <v>73</v>
      </c>
      <c r="W10" s="45">
        <v>1</v>
      </c>
      <c r="X10" s="45">
        <v>1</v>
      </c>
      <c r="Y10" s="46"/>
      <c r="AD10" s="58"/>
    </row>
    <row r="11" spans="1:31" x14ac:dyDescent="0.45">
      <c r="A11" t="s">
        <v>219</v>
      </c>
      <c r="B11" s="2" t="s">
        <v>73</v>
      </c>
      <c r="C11" s="2">
        <v>2</v>
      </c>
      <c r="D11" s="2">
        <v>0</v>
      </c>
      <c r="E11" s="29"/>
      <c r="J11" s="29"/>
      <c r="O11" s="29"/>
      <c r="P11" s="53" t="s">
        <v>169</v>
      </c>
      <c r="Q11" s="51" t="s">
        <v>73</v>
      </c>
      <c r="R11" s="51">
        <v>1</v>
      </c>
      <c r="S11" s="51">
        <v>1</v>
      </c>
      <c r="T11" s="52"/>
      <c r="U11" t="s">
        <v>140</v>
      </c>
      <c r="V11" s="2" t="s">
        <v>73</v>
      </c>
      <c r="W11" s="2">
        <v>1</v>
      </c>
      <c r="X11" s="2">
        <v>2</v>
      </c>
      <c r="Y11" s="29"/>
      <c r="AD11" s="58"/>
    </row>
    <row r="12" spans="1:31" x14ac:dyDescent="0.45">
      <c r="A12" s="44" t="s">
        <v>3</v>
      </c>
      <c r="B12" s="45" t="s">
        <v>73</v>
      </c>
      <c r="C12" s="45">
        <v>1</v>
      </c>
      <c r="D12" s="45">
        <v>0</v>
      </c>
      <c r="E12" s="46"/>
      <c r="J12" s="29"/>
      <c r="O12" s="29"/>
      <c r="P12" t="s">
        <v>164</v>
      </c>
      <c r="Q12" s="2" t="s">
        <v>73</v>
      </c>
      <c r="R12" s="2">
        <v>3</v>
      </c>
      <c r="S12" s="2">
        <v>2</v>
      </c>
      <c r="T12" s="29"/>
      <c r="U12" s="50" t="s">
        <v>35</v>
      </c>
      <c r="V12" s="51" t="s">
        <v>73</v>
      </c>
      <c r="W12" s="51">
        <v>1</v>
      </c>
      <c r="X12" s="51">
        <v>1</v>
      </c>
      <c r="Y12" s="52"/>
      <c r="AD12" s="58"/>
    </row>
    <row r="13" spans="1:31" x14ac:dyDescent="0.45">
      <c r="A13" t="s">
        <v>220</v>
      </c>
      <c r="B13" s="2" t="s">
        <v>73</v>
      </c>
      <c r="C13" s="2">
        <v>4</v>
      </c>
      <c r="D13" s="2">
        <v>0</v>
      </c>
      <c r="E13" s="29"/>
      <c r="J13" s="29"/>
      <c r="O13" s="29"/>
      <c r="P13" t="s">
        <v>232</v>
      </c>
      <c r="Q13" s="2" t="s">
        <v>73</v>
      </c>
      <c r="R13" s="2">
        <v>1</v>
      </c>
      <c r="S13" s="2">
        <v>1</v>
      </c>
      <c r="T13" s="29"/>
      <c r="U13" s="44" t="s">
        <v>241</v>
      </c>
      <c r="V13" s="45" t="s">
        <v>73</v>
      </c>
      <c r="W13" s="45">
        <v>1</v>
      </c>
      <c r="X13" s="45" t="s">
        <v>229</v>
      </c>
      <c r="Y13" s="46"/>
      <c r="AD13" s="58"/>
    </row>
    <row r="14" spans="1:31" x14ac:dyDescent="0.45">
      <c r="A14" s="50" t="s">
        <v>26</v>
      </c>
      <c r="B14" s="51" t="s">
        <v>73</v>
      </c>
      <c r="C14" s="51">
        <v>1</v>
      </c>
      <c r="D14" s="51">
        <v>1</v>
      </c>
      <c r="E14" s="52"/>
      <c r="J14" s="29"/>
      <c r="O14" s="29"/>
      <c r="P14" s="44" t="s">
        <v>11</v>
      </c>
      <c r="Q14" s="45" t="s">
        <v>73</v>
      </c>
      <c r="R14" s="45">
        <v>3</v>
      </c>
      <c r="S14" s="45">
        <v>1</v>
      </c>
      <c r="T14" s="46"/>
      <c r="U14" t="s">
        <v>189</v>
      </c>
      <c r="V14" s="2" t="s">
        <v>73</v>
      </c>
      <c r="W14" s="2">
        <v>1</v>
      </c>
      <c r="X14" s="2">
        <v>0</v>
      </c>
      <c r="Y14" s="29"/>
      <c r="AD14" s="58"/>
    </row>
    <row r="15" spans="1:31" x14ac:dyDescent="0.45">
      <c r="A15" t="s">
        <v>175</v>
      </c>
      <c r="B15" s="2" t="s">
        <v>73</v>
      </c>
      <c r="C15" s="2">
        <v>2</v>
      </c>
      <c r="D15" s="2">
        <v>4</v>
      </c>
      <c r="E15" s="29"/>
      <c r="J15" s="29"/>
      <c r="O15" s="29"/>
      <c r="P15" t="s">
        <v>246</v>
      </c>
      <c r="Q15" s="2" t="s">
        <v>73</v>
      </c>
      <c r="R15" s="2">
        <v>2</v>
      </c>
      <c r="S15" s="2">
        <v>1</v>
      </c>
      <c r="T15" s="29"/>
      <c r="U15" s="44" t="s">
        <v>16</v>
      </c>
      <c r="V15" s="45" t="s">
        <v>73</v>
      </c>
      <c r="W15" s="45">
        <v>2</v>
      </c>
      <c r="X15" s="45">
        <v>1</v>
      </c>
      <c r="Y15" s="46"/>
      <c r="AD15" s="58"/>
    </row>
    <row r="16" spans="1:31" x14ac:dyDescent="0.45">
      <c r="A16" t="s">
        <v>221</v>
      </c>
      <c r="B16" s="2" t="s">
        <v>73</v>
      </c>
      <c r="C16" s="2">
        <v>4</v>
      </c>
      <c r="D16" s="2">
        <v>0</v>
      </c>
      <c r="E16" s="29"/>
      <c r="J16" s="29"/>
      <c r="O16" s="29"/>
      <c r="P16" s="44" t="s">
        <v>13</v>
      </c>
      <c r="Q16" s="45" t="s">
        <v>73</v>
      </c>
      <c r="R16" s="45">
        <v>3</v>
      </c>
      <c r="S16" s="45">
        <v>1</v>
      </c>
      <c r="T16" s="46"/>
      <c r="U16" s="44" t="s">
        <v>18</v>
      </c>
      <c r="V16" s="45" t="s">
        <v>73</v>
      </c>
      <c r="W16" s="45">
        <v>1</v>
      </c>
      <c r="X16" s="45">
        <v>1</v>
      </c>
      <c r="Y16" s="46"/>
      <c r="AD16" s="58"/>
    </row>
    <row r="17" spans="1:30" x14ac:dyDescent="0.45">
      <c r="A17" t="s">
        <v>222</v>
      </c>
      <c r="B17" s="2" t="s">
        <v>73</v>
      </c>
      <c r="C17" s="2">
        <v>3</v>
      </c>
      <c r="D17" s="2">
        <v>0</v>
      </c>
      <c r="E17" s="29"/>
      <c r="J17" s="29"/>
      <c r="O17" s="29"/>
      <c r="P17" s="44" t="s">
        <v>15</v>
      </c>
      <c r="Q17" s="45" t="s">
        <v>73</v>
      </c>
      <c r="R17" s="45">
        <v>2</v>
      </c>
      <c r="S17" s="45">
        <v>1</v>
      </c>
      <c r="T17" s="46"/>
      <c r="U17" t="s">
        <v>236</v>
      </c>
      <c r="V17" s="2" t="s">
        <v>73</v>
      </c>
      <c r="W17" s="2">
        <v>1</v>
      </c>
      <c r="X17" s="2">
        <v>0</v>
      </c>
      <c r="Y17" s="29"/>
      <c r="AD17" s="58"/>
    </row>
    <row r="18" spans="1:30" x14ac:dyDescent="0.45">
      <c r="A18" t="s">
        <v>144</v>
      </c>
      <c r="B18" s="2" t="s">
        <v>73</v>
      </c>
      <c r="C18" s="2">
        <v>7</v>
      </c>
      <c r="D18" s="2">
        <v>4</v>
      </c>
      <c r="E18" s="29"/>
      <c r="J18" s="29"/>
      <c r="O18" s="29"/>
      <c r="P18" s="44" t="s">
        <v>241</v>
      </c>
      <c r="Q18" s="45" t="s">
        <v>73</v>
      </c>
      <c r="R18" s="45">
        <v>1</v>
      </c>
      <c r="S18" s="45">
        <v>1</v>
      </c>
      <c r="T18" s="46"/>
      <c r="U18" s="50" t="s">
        <v>45</v>
      </c>
      <c r="V18" s="51" t="s">
        <v>226</v>
      </c>
      <c r="W18" s="51">
        <v>1</v>
      </c>
      <c r="X18" s="51" t="s">
        <v>229</v>
      </c>
      <c r="Y18" s="52"/>
      <c r="AD18" s="58"/>
    </row>
    <row r="19" spans="1:30" x14ac:dyDescent="0.45">
      <c r="A19" s="44" t="s">
        <v>80</v>
      </c>
      <c r="B19" s="45" t="s">
        <v>73</v>
      </c>
      <c r="C19" s="45">
        <v>4</v>
      </c>
      <c r="D19" s="45">
        <v>3</v>
      </c>
      <c r="E19" s="46"/>
      <c r="J19" s="29"/>
      <c r="O19" s="29"/>
      <c r="P19" s="44" t="s">
        <v>256</v>
      </c>
      <c r="Q19" s="45" t="s">
        <v>73</v>
      </c>
      <c r="R19" s="45" t="s">
        <v>229</v>
      </c>
      <c r="S19" s="45" t="s">
        <v>229</v>
      </c>
      <c r="T19" s="46"/>
      <c r="Y19" s="29"/>
      <c r="AD19" s="58"/>
    </row>
    <row r="20" spans="1:30" x14ac:dyDescent="0.45">
      <c r="A20" s="50" t="s">
        <v>29</v>
      </c>
      <c r="B20" s="51" t="s">
        <v>73</v>
      </c>
      <c r="C20" s="51">
        <v>2</v>
      </c>
      <c r="D20" s="51">
        <v>2</v>
      </c>
      <c r="E20" s="52"/>
      <c r="J20" s="29"/>
      <c r="O20" s="29"/>
      <c r="P20" s="44" t="s">
        <v>84</v>
      </c>
      <c r="Q20" s="45" t="s">
        <v>226</v>
      </c>
      <c r="R20" s="45">
        <v>1</v>
      </c>
      <c r="S20" s="45">
        <v>0</v>
      </c>
      <c r="T20" s="46"/>
      <c r="Y20" s="29"/>
      <c r="AD20" s="58"/>
    </row>
    <row r="21" spans="1:30" x14ac:dyDescent="0.45">
      <c r="A21" t="s">
        <v>223</v>
      </c>
      <c r="B21" s="2" t="s">
        <v>73</v>
      </c>
      <c r="C21" s="2">
        <v>2</v>
      </c>
      <c r="D21" s="2">
        <v>0</v>
      </c>
      <c r="E21" s="29"/>
      <c r="G21" s="38"/>
      <c r="J21" s="29"/>
      <c r="O21" s="29"/>
      <c r="P21" t="s">
        <v>247</v>
      </c>
      <c r="Q21" s="2" t="s">
        <v>73</v>
      </c>
      <c r="R21" s="2">
        <v>1</v>
      </c>
      <c r="S21" s="2">
        <v>0</v>
      </c>
      <c r="T21" s="29"/>
      <c r="Y21" s="29"/>
      <c r="AD21" s="58"/>
    </row>
    <row r="22" spans="1:30" x14ac:dyDescent="0.45">
      <c r="A22" t="s">
        <v>224</v>
      </c>
      <c r="B22" s="2" t="s">
        <v>73</v>
      </c>
      <c r="C22" s="2">
        <v>1</v>
      </c>
      <c r="D22" s="2">
        <v>1</v>
      </c>
      <c r="E22" s="29"/>
      <c r="G22" s="38"/>
      <c r="J22" s="29"/>
      <c r="O22" s="29"/>
      <c r="P22" s="44" t="s">
        <v>18</v>
      </c>
      <c r="Q22" s="45" t="s">
        <v>73</v>
      </c>
      <c r="R22" s="45">
        <v>5</v>
      </c>
      <c r="S22" s="45">
        <v>7</v>
      </c>
      <c r="T22" s="46"/>
      <c r="Y22" s="29"/>
      <c r="AD22" s="58"/>
    </row>
    <row r="23" spans="1:30" x14ac:dyDescent="0.45">
      <c r="A23" t="s">
        <v>225</v>
      </c>
      <c r="B23" s="2" t="s">
        <v>226</v>
      </c>
      <c r="C23" s="2">
        <v>1</v>
      </c>
      <c r="D23" s="2">
        <v>0</v>
      </c>
      <c r="E23" s="29"/>
      <c r="G23" s="38"/>
      <c r="J23" s="29"/>
      <c r="O23" s="29"/>
      <c r="P23" s="50" t="s">
        <v>45</v>
      </c>
      <c r="Q23" s="51" t="s">
        <v>73</v>
      </c>
      <c r="R23" s="51">
        <v>2</v>
      </c>
      <c r="S23" s="51">
        <v>0</v>
      </c>
      <c r="T23" s="52"/>
      <c r="Y23" s="29"/>
      <c r="AD23" s="58"/>
    </row>
    <row r="24" spans="1:30" x14ac:dyDescent="0.45">
      <c r="A24" t="s">
        <v>204</v>
      </c>
      <c r="B24" s="2" t="s">
        <v>73</v>
      </c>
      <c r="C24" s="2">
        <v>4</v>
      </c>
      <c r="D24" s="2">
        <v>0</v>
      </c>
      <c r="E24" s="29"/>
      <c r="G24" s="38"/>
      <c r="J24" s="29"/>
      <c r="O24" s="29"/>
      <c r="T24" s="29"/>
      <c r="Y24" s="29"/>
      <c r="AD24" s="58"/>
    </row>
    <row r="25" spans="1:30" x14ac:dyDescent="0.45">
      <c r="A25" t="s">
        <v>227</v>
      </c>
      <c r="B25" s="2" t="s">
        <v>73</v>
      </c>
      <c r="C25" s="2">
        <v>1</v>
      </c>
      <c r="D25" s="2">
        <v>1</v>
      </c>
      <c r="E25" s="29"/>
      <c r="J25" s="29"/>
      <c r="O25" s="29"/>
      <c r="T25" s="29"/>
      <c r="Y25" s="29"/>
      <c r="AD25" s="58"/>
    </row>
    <row r="26" spans="1:30" x14ac:dyDescent="0.45">
      <c r="A26" t="s">
        <v>170</v>
      </c>
      <c r="B26" s="2" t="s">
        <v>73</v>
      </c>
      <c r="C26" s="2">
        <v>1</v>
      </c>
      <c r="D26" s="2">
        <v>0</v>
      </c>
      <c r="E26" s="29"/>
      <c r="J26" s="29"/>
      <c r="O26" s="29"/>
      <c r="T26" s="29"/>
      <c r="Y26" s="29"/>
      <c r="AD26" s="58"/>
    </row>
    <row r="27" spans="1:30" x14ac:dyDescent="0.45">
      <c r="A27" t="s">
        <v>228</v>
      </c>
      <c r="B27" s="2" t="s">
        <v>73</v>
      </c>
      <c r="C27" s="2">
        <v>4</v>
      </c>
      <c r="D27" s="2" t="s">
        <v>229</v>
      </c>
      <c r="E27" s="29"/>
      <c r="J27" s="29"/>
      <c r="O27" s="29"/>
      <c r="T27" s="29"/>
      <c r="Y27" s="29"/>
      <c r="AD27" s="58"/>
    </row>
    <row r="28" spans="1:30" x14ac:dyDescent="0.45">
      <c r="A28" s="44" t="s">
        <v>31</v>
      </c>
      <c r="B28" s="45" t="s">
        <v>73</v>
      </c>
      <c r="C28" s="45">
        <v>3</v>
      </c>
      <c r="D28" s="45">
        <v>4</v>
      </c>
      <c r="E28" s="46"/>
      <c r="J28" s="29"/>
      <c r="O28" s="29"/>
      <c r="T28" s="29"/>
      <c r="Y28" s="29"/>
      <c r="AD28" s="58"/>
    </row>
    <row r="29" spans="1:30" x14ac:dyDescent="0.45">
      <c r="A29" t="s">
        <v>64</v>
      </c>
      <c r="B29" s="2" t="s">
        <v>73</v>
      </c>
      <c r="C29" s="2">
        <v>2</v>
      </c>
      <c r="D29" s="2">
        <v>0</v>
      </c>
      <c r="E29" s="29"/>
      <c r="J29" s="29"/>
      <c r="O29" s="29"/>
      <c r="T29" s="29"/>
      <c r="Y29" s="29"/>
      <c r="AD29" s="58"/>
    </row>
    <row r="30" spans="1:30" x14ac:dyDescent="0.45">
      <c r="A30" t="s">
        <v>181</v>
      </c>
      <c r="B30" s="2" t="s">
        <v>73</v>
      </c>
      <c r="C30" s="2">
        <v>2</v>
      </c>
      <c r="D30" s="2">
        <v>0</v>
      </c>
      <c r="E30" s="29"/>
      <c r="J30" s="29"/>
      <c r="O30" s="29"/>
      <c r="T30" s="29"/>
      <c r="Y30" s="29"/>
      <c r="AD30" s="58"/>
    </row>
    <row r="31" spans="1:30" x14ac:dyDescent="0.45">
      <c r="A31" s="50" t="s">
        <v>32</v>
      </c>
      <c r="B31" s="51" t="s">
        <v>73</v>
      </c>
      <c r="C31" s="51">
        <v>42</v>
      </c>
      <c r="D31" s="51" t="s">
        <v>230</v>
      </c>
      <c r="E31" s="52"/>
      <c r="J31" s="38"/>
      <c r="O31" s="29"/>
      <c r="T31" s="29"/>
      <c r="Y31" s="29"/>
      <c r="AD31" s="58"/>
    </row>
    <row r="32" spans="1:30" x14ac:dyDescent="0.45">
      <c r="A32" s="44" t="s">
        <v>7</v>
      </c>
      <c r="B32" s="45" t="s">
        <v>73</v>
      </c>
      <c r="C32" s="45">
        <v>1</v>
      </c>
      <c r="D32" s="45">
        <v>0</v>
      </c>
      <c r="E32" s="46"/>
      <c r="J32" s="38"/>
      <c r="O32" s="38"/>
      <c r="T32" s="38"/>
      <c r="Y32" s="38"/>
      <c r="AD32" s="24"/>
    </row>
    <row r="33" spans="1:5" x14ac:dyDescent="0.45">
      <c r="A33" t="s">
        <v>159</v>
      </c>
      <c r="B33" s="2" t="s">
        <v>73</v>
      </c>
      <c r="C33" s="2">
        <v>1</v>
      </c>
      <c r="D33" s="2">
        <v>0</v>
      </c>
      <c r="E33" s="29"/>
    </row>
    <row r="34" spans="1:5" x14ac:dyDescent="0.45">
      <c r="A34" t="s">
        <v>61</v>
      </c>
      <c r="B34" s="2" t="s">
        <v>73</v>
      </c>
      <c r="C34" s="2">
        <v>10</v>
      </c>
      <c r="D34" s="2">
        <v>7</v>
      </c>
      <c r="E34" s="29"/>
    </row>
    <row r="35" spans="1:5" x14ac:dyDescent="0.45">
      <c r="A35" s="44" t="s">
        <v>8</v>
      </c>
      <c r="B35" s="45" t="s">
        <v>73</v>
      </c>
      <c r="C35" s="45">
        <v>3</v>
      </c>
      <c r="D35" s="45">
        <v>5</v>
      </c>
      <c r="E35" s="46"/>
    </row>
    <row r="36" spans="1:5" x14ac:dyDescent="0.45">
      <c r="A36" t="s">
        <v>87</v>
      </c>
      <c r="B36" s="2" t="s">
        <v>73</v>
      </c>
      <c r="C36" s="2">
        <v>4</v>
      </c>
      <c r="D36" s="2">
        <v>3</v>
      </c>
      <c r="E36" s="29"/>
    </row>
    <row r="37" spans="1:5" x14ac:dyDescent="0.45">
      <c r="A37" t="s">
        <v>232</v>
      </c>
      <c r="B37" s="2" t="s">
        <v>73</v>
      </c>
      <c r="C37" s="2">
        <v>2</v>
      </c>
      <c r="D37" s="2">
        <v>0</v>
      </c>
      <c r="E37" s="29"/>
    </row>
    <row r="38" spans="1:5" x14ac:dyDescent="0.45">
      <c r="A38" t="s">
        <v>174</v>
      </c>
      <c r="B38" s="2" t="s">
        <v>73</v>
      </c>
      <c r="C38" s="2">
        <v>1</v>
      </c>
      <c r="D38" s="2">
        <v>2</v>
      </c>
      <c r="E38" s="29"/>
    </row>
    <row r="39" spans="1:5" x14ac:dyDescent="0.45">
      <c r="A39" t="s">
        <v>82</v>
      </c>
      <c r="B39" s="2" t="s">
        <v>73</v>
      </c>
      <c r="C39" s="2">
        <v>3</v>
      </c>
      <c r="D39" s="2">
        <v>3</v>
      </c>
      <c r="E39" s="29"/>
    </row>
    <row r="40" spans="1:5" x14ac:dyDescent="0.45">
      <c r="A40" s="50" t="s">
        <v>33</v>
      </c>
      <c r="B40" s="51" t="s">
        <v>73</v>
      </c>
      <c r="C40" s="51">
        <v>1</v>
      </c>
      <c r="D40" s="51">
        <v>0</v>
      </c>
      <c r="E40" s="52"/>
    </row>
    <row r="41" spans="1:5" x14ac:dyDescent="0.45">
      <c r="A41" t="s">
        <v>65</v>
      </c>
      <c r="B41" s="2" t="s">
        <v>73</v>
      </c>
      <c r="C41" s="2">
        <v>5</v>
      </c>
      <c r="D41" s="2">
        <v>4</v>
      </c>
      <c r="E41" s="29"/>
    </row>
    <row r="42" spans="1:5" x14ac:dyDescent="0.45">
      <c r="A42" s="44" t="s">
        <v>12</v>
      </c>
      <c r="B42" s="45" t="s">
        <v>73</v>
      </c>
      <c r="C42" s="45">
        <v>3</v>
      </c>
      <c r="D42" s="45">
        <v>3</v>
      </c>
      <c r="E42" s="46"/>
    </row>
    <row r="43" spans="1:5" x14ac:dyDescent="0.45">
      <c r="A43" t="s">
        <v>140</v>
      </c>
      <c r="B43" s="2" t="s">
        <v>73</v>
      </c>
      <c r="C43" s="2">
        <v>3</v>
      </c>
      <c r="D43" s="2">
        <v>4</v>
      </c>
      <c r="E43" s="29"/>
    </row>
    <row r="44" spans="1:5" x14ac:dyDescent="0.45">
      <c r="A44" s="44" t="s">
        <v>13</v>
      </c>
      <c r="B44" s="45" t="s">
        <v>73</v>
      </c>
      <c r="C44" s="45">
        <v>2</v>
      </c>
      <c r="D44" s="45">
        <v>1</v>
      </c>
      <c r="E44" s="46"/>
    </row>
    <row r="45" spans="1:5" x14ac:dyDescent="0.45">
      <c r="A45" s="44" t="s">
        <v>14</v>
      </c>
      <c r="B45" s="45" t="s">
        <v>73</v>
      </c>
      <c r="C45" s="45">
        <v>2</v>
      </c>
      <c r="D45" s="45">
        <v>2</v>
      </c>
      <c r="E45" s="46"/>
    </row>
    <row r="46" spans="1:5" x14ac:dyDescent="0.45">
      <c r="A46" s="44" t="s">
        <v>15</v>
      </c>
      <c r="B46" s="45" t="s">
        <v>73</v>
      </c>
      <c r="C46" s="45">
        <v>2</v>
      </c>
      <c r="D46" s="45">
        <v>0</v>
      </c>
      <c r="E46" s="46"/>
    </row>
    <row r="47" spans="1:5" x14ac:dyDescent="0.45">
      <c r="A47" t="s">
        <v>233</v>
      </c>
      <c r="B47" s="2" t="s">
        <v>73</v>
      </c>
      <c r="C47" s="2">
        <v>2</v>
      </c>
      <c r="D47" s="2">
        <v>0</v>
      </c>
      <c r="E47" s="29"/>
    </row>
    <row r="48" spans="1:5" x14ac:dyDescent="0.45">
      <c r="A48" s="44" t="s">
        <v>241</v>
      </c>
      <c r="B48" s="45" t="s">
        <v>73</v>
      </c>
      <c r="C48" s="45">
        <v>1</v>
      </c>
      <c r="D48" s="45">
        <v>3</v>
      </c>
      <c r="E48" s="46"/>
    </row>
    <row r="49" spans="1:20" x14ac:dyDescent="0.45">
      <c r="A49" s="44" t="s">
        <v>84</v>
      </c>
      <c r="B49" s="45" t="s">
        <v>73</v>
      </c>
      <c r="C49" s="45">
        <v>2</v>
      </c>
      <c r="D49" s="45">
        <v>1</v>
      </c>
      <c r="E49" s="46"/>
      <c r="J49" s="38"/>
      <c r="O49" s="38"/>
      <c r="T49" s="38"/>
    </row>
    <row r="50" spans="1:20" x14ac:dyDescent="0.45">
      <c r="A50" t="s">
        <v>200</v>
      </c>
      <c r="B50" s="2" t="s">
        <v>73</v>
      </c>
      <c r="C50" s="2">
        <v>1</v>
      </c>
      <c r="D50" s="2">
        <v>2</v>
      </c>
      <c r="E50" s="29"/>
      <c r="J50" s="38"/>
      <c r="O50" s="38"/>
      <c r="T50" s="38"/>
    </row>
    <row r="51" spans="1:20" x14ac:dyDescent="0.45">
      <c r="A51" t="s">
        <v>231</v>
      </c>
      <c r="B51" s="2" t="s">
        <v>73</v>
      </c>
      <c r="C51" s="2">
        <v>2</v>
      </c>
      <c r="D51" s="2">
        <v>1</v>
      </c>
      <c r="E51" s="29"/>
      <c r="J51" s="38"/>
      <c r="O51" s="38"/>
      <c r="T51" s="38"/>
    </row>
    <row r="52" spans="1:20" x14ac:dyDescent="0.45">
      <c r="A52" t="s">
        <v>178</v>
      </c>
      <c r="B52" s="2" t="s">
        <v>73</v>
      </c>
      <c r="C52" s="2">
        <v>1</v>
      </c>
      <c r="D52" s="2">
        <v>1</v>
      </c>
      <c r="E52" s="29"/>
      <c r="J52" s="38"/>
      <c r="O52" s="38"/>
      <c r="T52" s="38"/>
    </row>
    <row r="53" spans="1:20" x14ac:dyDescent="0.45">
      <c r="A53" s="50" t="s">
        <v>39</v>
      </c>
      <c r="B53" s="51" t="s">
        <v>73</v>
      </c>
      <c r="C53" s="51">
        <v>3</v>
      </c>
      <c r="D53" s="51">
        <v>3</v>
      </c>
      <c r="E53" s="52"/>
      <c r="J53" s="38"/>
      <c r="O53" s="38"/>
      <c r="T53" s="38"/>
    </row>
    <row r="54" spans="1:20" x14ac:dyDescent="0.45">
      <c r="A54" t="s">
        <v>189</v>
      </c>
      <c r="B54" s="2" t="s">
        <v>73</v>
      </c>
      <c r="C54" s="2">
        <v>1</v>
      </c>
      <c r="D54" s="2">
        <v>1</v>
      </c>
      <c r="E54" s="29"/>
      <c r="J54" s="38"/>
      <c r="O54" s="38"/>
      <c r="T54" s="38"/>
    </row>
    <row r="55" spans="1:20" x14ac:dyDescent="0.45">
      <c r="A55" t="s">
        <v>234</v>
      </c>
      <c r="B55" s="2" t="s">
        <v>73</v>
      </c>
      <c r="C55" s="2">
        <v>3</v>
      </c>
      <c r="D55" s="2">
        <v>2</v>
      </c>
      <c r="E55" s="29"/>
      <c r="J55" s="38"/>
      <c r="O55" s="38"/>
      <c r="T55" s="38"/>
    </row>
    <row r="56" spans="1:20" x14ac:dyDescent="0.45">
      <c r="A56" t="s">
        <v>203</v>
      </c>
      <c r="B56" s="2" t="s">
        <v>235</v>
      </c>
      <c r="C56" s="2">
        <v>1</v>
      </c>
      <c r="D56" s="2" t="s">
        <v>229</v>
      </c>
      <c r="E56" s="29"/>
      <c r="J56" s="38"/>
      <c r="O56" s="38"/>
      <c r="T56" s="38"/>
    </row>
    <row r="57" spans="1:20" x14ac:dyDescent="0.45">
      <c r="A57" t="s">
        <v>145</v>
      </c>
      <c r="B57" s="2" t="s">
        <v>73</v>
      </c>
      <c r="C57" s="2">
        <v>2</v>
      </c>
      <c r="D57" s="2">
        <v>2</v>
      </c>
      <c r="E57" s="29"/>
      <c r="J57" s="38"/>
      <c r="O57" s="38"/>
      <c r="T57" s="38"/>
    </row>
    <row r="58" spans="1:20" x14ac:dyDescent="0.45">
      <c r="A58" s="44" t="s">
        <v>20</v>
      </c>
      <c r="B58" s="45" t="s">
        <v>73</v>
      </c>
      <c r="C58" s="45">
        <v>1</v>
      </c>
      <c r="D58" s="45">
        <v>1</v>
      </c>
      <c r="E58" s="46"/>
      <c r="J58" s="38"/>
      <c r="O58" s="38"/>
      <c r="T58" s="38"/>
    </row>
    <row r="59" spans="1:20" x14ac:dyDescent="0.45">
      <c r="A59" t="s">
        <v>236</v>
      </c>
      <c r="B59" s="2" t="s">
        <v>73</v>
      </c>
      <c r="C59" s="2">
        <v>2</v>
      </c>
      <c r="D59" s="2">
        <v>2</v>
      </c>
      <c r="E59" s="29"/>
      <c r="J59" s="38"/>
      <c r="O59" s="38"/>
      <c r="T59" s="38"/>
    </row>
    <row r="60" spans="1:20" x14ac:dyDescent="0.45">
      <c r="A60" t="s">
        <v>237</v>
      </c>
      <c r="B60" s="2" t="s">
        <v>73</v>
      </c>
      <c r="C60" s="2">
        <v>1</v>
      </c>
      <c r="D60" s="2">
        <v>1</v>
      </c>
      <c r="E60" s="29"/>
      <c r="J60" s="38"/>
      <c r="O60" s="38"/>
      <c r="T60" s="38"/>
    </row>
    <row r="61" spans="1:20" x14ac:dyDescent="0.45">
      <c r="A61" s="50" t="s">
        <v>42</v>
      </c>
      <c r="B61" s="51" t="s">
        <v>73</v>
      </c>
      <c r="C61" s="51">
        <v>2</v>
      </c>
      <c r="D61" s="51">
        <v>1</v>
      </c>
      <c r="E61" s="52"/>
      <c r="J61" s="38"/>
      <c r="O61" s="38"/>
      <c r="T61" s="38"/>
    </row>
    <row r="62" spans="1:20" x14ac:dyDescent="0.45">
      <c r="A62" s="44" t="s">
        <v>21</v>
      </c>
      <c r="B62" s="45" t="s">
        <v>73</v>
      </c>
      <c r="C62" s="45">
        <v>1</v>
      </c>
      <c r="D62" s="45">
        <v>1</v>
      </c>
      <c r="E62" s="46"/>
      <c r="J62" s="38"/>
      <c r="O62" s="38"/>
      <c r="T62" s="38"/>
    </row>
    <row r="63" spans="1:20" x14ac:dyDescent="0.45">
      <c r="A63" s="50" t="s">
        <v>238</v>
      </c>
      <c r="B63" s="51" t="s">
        <v>73</v>
      </c>
      <c r="C63" s="51">
        <v>4</v>
      </c>
      <c r="D63" s="51">
        <v>7</v>
      </c>
      <c r="E63" s="52"/>
      <c r="J63" s="38"/>
      <c r="O63" s="38"/>
      <c r="T63" s="38"/>
    </row>
    <row r="64" spans="1:20" x14ac:dyDescent="0.45">
      <c r="A64" s="44" t="s">
        <v>44</v>
      </c>
      <c r="B64" s="45" t="s">
        <v>73</v>
      </c>
      <c r="C64" s="45">
        <v>2</v>
      </c>
      <c r="D64" s="45">
        <v>3</v>
      </c>
      <c r="E64" s="46"/>
      <c r="J64" s="38"/>
      <c r="O64" s="38"/>
      <c r="T64" s="38"/>
    </row>
    <row r="65" spans="1:5" x14ac:dyDescent="0.45">
      <c r="A65" t="s">
        <v>239</v>
      </c>
      <c r="B65" s="2" t="s">
        <v>73</v>
      </c>
      <c r="C65" s="2">
        <v>2</v>
      </c>
      <c r="D65" s="2">
        <v>1</v>
      </c>
      <c r="E65" s="29"/>
    </row>
    <row r="66" spans="1:5" x14ac:dyDescent="0.45">
      <c r="A66" s="44" t="s">
        <v>143</v>
      </c>
      <c r="B66" s="45" t="s">
        <v>73</v>
      </c>
      <c r="C66" s="45">
        <v>8</v>
      </c>
      <c r="D66" s="45">
        <v>4</v>
      </c>
      <c r="E66" s="46"/>
    </row>
    <row r="67" spans="1:5" x14ac:dyDescent="0.45">
      <c r="A67" t="s">
        <v>152</v>
      </c>
      <c r="B67" s="2" t="s">
        <v>73</v>
      </c>
      <c r="C67" s="2">
        <v>2</v>
      </c>
      <c r="D67" s="2">
        <v>5</v>
      </c>
      <c r="E67" s="29"/>
    </row>
    <row r="68" spans="1:5" x14ac:dyDescent="0.45">
      <c r="A68" s="44" t="s">
        <v>23</v>
      </c>
      <c r="B68" s="45" t="s">
        <v>73</v>
      </c>
      <c r="C68" s="45">
        <v>2</v>
      </c>
      <c r="D68" s="45">
        <v>0</v>
      </c>
      <c r="E68" s="46"/>
    </row>
    <row r="69" spans="1:5" x14ac:dyDescent="0.45">
      <c r="A69" t="s">
        <v>141</v>
      </c>
      <c r="B69" s="2" t="s">
        <v>73</v>
      </c>
      <c r="C69" s="2">
        <v>4</v>
      </c>
      <c r="D69" s="2">
        <v>2</v>
      </c>
      <c r="E69" s="29"/>
    </row>
    <row r="70" spans="1:5" x14ac:dyDescent="0.45">
      <c r="A70" t="s">
        <v>88</v>
      </c>
      <c r="B70" s="2" t="s">
        <v>73</v>
      </c>
      <c r="C70" s="2">
        <v>2</v>
      </c>
      <c r="D70" s="2">
        <v>2</v>
      </c>
      <c r="E70" s="29"/>
    </row>
  </sheetData>
  <autoFilter ref="A2:AD2" xr:uid="{C3B8EC41-DA72-46C0-8B49-5A16CC119D52}">
    <sortState xmlns:xlrd2="http://schemas.microsoft.com/office/spreadsheetml/2017/richdata2" ref="A3:AD70">
      <sortCondition ref="A2"/>
    </sortState>
  </autoFilter>
  <mergeCells count="6">
    <mergeCell ref="Z1:AD1"/>
    <mergeCell ref="A1:E1"/>
    <mergeCell ref="F1:J1"/>
    <mergeCell ref="K1:O1"/>
    <mergeCell ref="P1:T1"/>
    <mergeCell ref="U1:Y1"/>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46FCE-AAFF-46C2-8219-596C9B6B2858}">
  <dimension ref="A1:W53"/>
  <sheetViews>
    <sheetView zoomScale="81" workbookViewId="0">
      <pane ySplit="1" topLeftCell="A6" activePane="bottomLeft" state="frozen"/>
      <selection pane="bottomLeft" activeCell="A29" sqref="A29"/>
    </sheetView>
  </sheetViews>
  <sheetFormatPr defaultRowHeight="14.25" x14ac:dyDescent="0.45"/>
  <cols>
    <col min="1" max="1" width="43.265625" bestFit="1" customWidth="1"/>
    <col min="2" max="2" width="44.33203125" bestFit="1" customWidth="1"/>
    <col min="3" max="3" width="9.6640625" customWidth="1"/>
    <col min="9" max="9" width="10.59765625" customWidth="1"/>
    <col min="10" max="10" width="10.3984375" customWidth="1"/>
    <col min="11" max="11" width="10.46484375" customWidth="1"/>
    <col min="12" max="12" width="11.06640625" customWidth="1"/>
    <col min="13" max="13" width="12" customWidth="1"/>
    <col min="14" max="14" width="14.73046875" customWidth="1"/>
    <col min="15" max="15" width="11.33203125" customWidth="1"/>
    <col min="18" max="18" width="13.19921875" customWidth="1"/>
    <col min="19" max="19" width="13.3984375" customWidth="1"/>
    <col min="20" max="20" width="11.06640625" customWidth="1"/>
    <col min="21" max="21" width="10.86328125" customWidth="1"/>
  </cols>
  <sheetData>
    <row r="1" spans="1:16" s="4" customFormat="1" ht="51.75" customHeight="1" x14ac:dyDescent="0.45">
      <c r="A1" s="4" t="s">
        <v>267</v>
      </c>
      <c r="B1" s="16" t="s">
        <v>303</v>
      </c>
      <c r="C1" s="4" t="s">
        <v>70</v>
      </c>
      <c r="D1" s="4" t="s">
        <v>71</v>
      </c>
      <c r="E1" s="4" t="s">
        <v>94</v>
      </c>
      <c r="F1" s="16" t="s">
        <v>313</v>
      </c>
      <c r="G1" s="4" t="s">
        <v>72</v>
      </c>
      <c r="H1" s="120" t="s">
        <v>123</v>
      </c>
      <c r="I1" s="120"/>
      <c r="J1" s="4" t="s">
        <v>261</v>
      </c>
      <c r="K1" s="4" t="s">
        <v>260</v>
      </c>
      <c r="L1" s="4" t="s">
        <v>120</v>
      </c>
      <c r="M1" s="4" t="s">
        <v>121</v>
      </c>
      <c r="N1" s="4" t="s">
        <v>119</v>
      </c>
      <c r="O1" s="4" t="s">
        <v>262</v>
      </c>
      <c r="P1" s="4" t="s">
        <v>344</v>
      </c>
    </row>
    <row r="2" spans="1:16" s="70" customFormat="1" ht="30" customHeight="1" x14ac:dyDescent="0.45">
      <c r="A2" s="67" t="s">
        <v>25</v>
      </c>
      <c r="B2" s="64" t="s">
        <v>293</v>
      </c>
      <c r="C2" s="68"/>
      <c r="D2" s="93"/>
      <c r="E2" s="93"/>
      <c r="F2" s="94"/>
      <c r="G2" s="93"/>
      <c r="H2" s="69"/>
      <c r="I2" s="69"/>
      <c r="J2" s="68"/>
      <c r="K2" s="68"/>
      <c r="L2" s="68"/>
      <c r="M2" s="68"/>
      <c r="N2" s="69" t="e">
        <f t="shared" ref="N2:N41" si="0">L2/M2</f>
        <v>#DIV/0!</v>
      </c>
      <c r="O2" s="70">
        <f t="shared" ref="O2:O14" si="1">SUM(C2,D2,E2,G2,H2,I2,J2,K2)</f>
        <v>0</v>
      </c>
    </row>
    <row r="3" spans="1:16" s="70" customFormat="1" ht="30" customHeight="1" x14ac:dyDescent="0.45">
      <c r="A3" s="67" t="s">
        <v>2</v>
      </c>
      <c r="B3" s="65" t="s">
        <v>300</v>
      </c>
      <c r="C3" s="68"/>
      <c r="D3" s="93"/>
      <c r="E3" s="93"/>
      <c r="F3" s="94"/>
      <c r="G3" s="93"/>
      <c r="H3" s="69"/>
      <c r="I3" s="69"/>
      <c r="J3" s="68"/>
      <c r="K3" s="68"/>
      <c r="L3" s="68"/>
      <c r="M3" s="68"/>
      <c r="N3" s="69" t="e">
        <f t="shared" si="0"/>
        <v>#DIV/0!</v>
      </c>
      <c r="O3" s="70">
        <f t="shared" si="1"/>
        <v>0</v>
      </c>
    </row>
    <row r="4" spans="1:16" s="70" customFormat="1" ht="30" customHeight="1" x14ac:dyDescent="0.45">
      <c r="A4" s="67" t="s">
        <v>3</v>
      </c>
      <c r="B4" s="64" t="s">
        <v>294</v>
      </c>
      <c r="C4" s="68"/>
      <c r="D4" s="93"/>
      <c r="E4" s="93"/>
      <c r="F4" s="94"/>
      <c r="G4" s="93"/>
      <c r="H4" s="69"/>
      <c r="I4" s="69"/>
      <c r="J4" s="68"/>
      <c r="K4" s="68"/>
      <c r="L4" s="68"/>
      <c r="M4" s="68"/>
      <c r="N4" s="69" t="e">
        <f t="shared" si="0"/>
        <v>#DIV/0!</v>
      </c>
      <c r="O4" s="70">
        <f t="shared" si="1"/>
        <v>0</v>
      </c>
    </row>
    <row r="5" spans="1:16" s="70" customFormat="1" ht="30" customHeight="1" x14ac:dyDescent="0.45">
      <c r="A5" s="71" t="s">
        <v>26</v>
      </c>
      <c r="B5" s="64" t="s">
        <v>292</v>
      </c>
      <c r="C5" s="68"/>
      <c r="D5" s="93"/>
      <c r="E5" s="93"/>
      <c r="F5" s="94"/>
      <c r="G5" s="93"/>
      <c r="H5" s="69"/>
      <c r="I5" s="69"/>
      <c r="J5" s="68"/>
      <c r="K5" s="68"/>
      <c r="L5" s="68"/>
      <c r="M5" s="68"/>
      <c r="N5" s="69" t="e">
        <f t="shared" si="0"/>
        <v>#DIV/0!</v>
      </c>
      <c r="O5" s="70">
        <f t="shared" si="1"/>
        <v>0</v>
      </c>
    </row>
    <row r="6" spans="1:16" s="100" customFormat="1" ht="30" customHeight="1" x14ac:dyDescent="0.45">
      <c r="A6" s="95" t="s">
        <v>80</v>
      </c>
      <c r="B6" s="96" t="s">
        <v>295</v>
      </c>
      <c r="C6" s="97"/>
      <c r="D6" s="97"/>
      <c r="E6" s="97"/>
      <c r="F6" s="98"/>
      <c r="G6" s="97"/>
      <c r="H6" s="99"/>
      <c r="I6" s="99"/>
      <c r="J6" s="97"/>
      <c r="K6" s="97"/>
      <c r="L6" s="97"/>
      <c r="M6" s="97"/>
      <c r="N6" s="99" t="e">
        <f t="shared" si="0"/>
        <v>#DIV/0!</v>
      </c>
      <c r="O6" s="96">
        <f t="shared" si="1"/>
        <v>0</v>
      </c>
      <c r="P6" s="100" t="s">
        <v>345</v>
      </c>
    </row>
    <row r="7" spans="1:16" s="100" customFormat="1" ht="30" customHeight="1" x14ac:dyDescent="0.45">
      <c r="A7" s="95" t="s">
        <v>29</v>
      </c>
      <c r="B7" s="96" t="s">
        <v>257</v>
      </c>
      <c r="C7" s="97"/>
      <c r="D7" s="97"/>
      <c r="E7" s="97"/>
      <c r="F7" s="98"/>
      <c r="G7" s="97"/>
      <c r="H7" s="99"/>
      <c r="I7" s="99"/>
      <c r="J7" s="97"/>
      <c r="K7" s="97"/>
      <c r="L7" s="97"/>
      <c r="M7" s="97"/>
      <c r="N7" s="99" t="e">
        <f t="shared" si="0"/>
        <v>#DIV/0!</v>
      </c>
      <c r="O7" s="96">
        <f t="shared" si="1"/>
        <v>0</v>
      </c>
      <c r="P7" s="100" t="s">
        <v>346</v>
      </c>
    </row>
    <row r="8" spans="1:16" s="70" customFormat="1" ht="30" customHeight="1" x14ac:dyDescent="0.45">
      <c r="A8" s="67" t="s">
        <v>30</v>
      </c>
      <c r="B8" s="64" t="s">
        <v>294</v>
      </c>
      <c r="C8" s="68"/>
      <c r="D8" s="93"/>
      <c r="E8" s="93"/>
      <c r="F8" s="94"/>
      <c r="G8" s="93"/>
      <c r="H8" s="69"/>
      <c r="I8" s="69"/>
      <c r="J8" s="68"/>
      <c r="K8" s="68"/>
      <c r="L8" s="68"/>
      <c r="M8" s="68"/>
      <c r="N8" s="69" t="e">
        <f t="shared" si="0"/>
        <v>#DIV/0!</v>
      </c>
      <c r="O8" s="70">
        <f t="shared" si="1"/>
        <v>0</v>
      </c>
    </row>
    <row r="9" spans="1:16" s="70" customFormat="1" ht="30" customHeight="1" x14ac:dyDescent="0.45">
      <c r="A9" s="67" t="s">
        <v>31</v>
      </c>
      <c r="B9" s="64" t="s">
        <v>298</v>
      </c>
      <c r="C9" s="68"/>
      <c r="D9" s="68"/>
      <c r="E9" s="68"/>
      <c r="F9" s="85"/>
      <c r="G9" s="68"/>
      <c r="H9" s="69"/>
      <c r="I9" s="69"/>
      <c r="J9" s="68"/>
      <c r="K9" s="68"/>
      <c r="L9" s="68"/>
      <c r="M9" s="68"/>
      <c r="N9" s="69" t="e">
        <f t="shared" si="0"/>
        <v>#DIV/0!</v>
      </c>
      <c r="O9" s="70">
        <f t="shared" si="1"/>
        <v>0</v>
      </c>
    </row>
    <row r="10" spans="1:16" s="70" customFormat="1" ht="30" customHeight="1" x14ac:dyDescent="0.45">
      <c r="A10" s="71" t="s">
        <v>243</v>
      </c>
      <c r="B10" s="64" t="s">
        <v>257</v>
      </c>
      <c r="C10" s="68"/>
      <c r="D10" s="68"/>
      <c r="E10" s="68"/>
      <c r="F10" s="85"/>
      <c r="G10" s="68"/>
      <c r="H10" s="69"/>
      <c r="I10" s="69"/>
      <c r="J10" s="68"/>
      <c r="K10" s="68"/>
      <c r="L10" s="68"/>
      <c r="M10" s="68"/>
      <c r="N10" s="69" t="e">
        <f t="shared" si="0"/>
        <v>#DIV/0!</v>
      </c>
      <c r="O10" s="70">
        <f t="shared" si="1"/>
        <v>0</v>
      </c>
    </row>
    <row r="11" spans="1:16" s="70" customFormat="1" ht="30" customHeight="1" x14ac:dyDescent="0.45">
      <c r="A11" s="66" t="s">
        <v>347</v>
      </c>
      <c r="B11" s="65" t="s">
        <v>299</v>
      </c>
      <c r="C11" s="68"/>
      <c r="D11" s="68"/>
      <c r="E11" s="68"/>
      <c r="F11" s="85"/>
      <c r="G11" s="68"/>
      <c r="H11" s="69"/>
      <c r="I11" s="69"/>
      <c r="J11" s="68"/>
      <c r="K11" s="68"/>
      <c r="L11" s="68"/>
      <c r="M11" s="68"/>
      <c r="N11" s="69" t="e">
        <f t="shared" si="0"/>
        <v>#DIV/0!</v>
      </c>
      <c r="O11" s="70">
        <f t="shared" si="1"/>
        <v>0</v>
      </c>
    </row>
    <row r="12" spans="1:16" s="70" customFormat="1" ht="30" customHeight="1" x14ac:dyDescent="0.45">
      <c r="A12" s="67" t="s">
        <v>7</v>
      </c>
      <c r="B12" s="64" t="s">
        <v>301</v>
      </c>
      <c r="C12" s="68"/>
      <c r="D12" s="68"/>
      <c r="E12" s="68"/>
      <c r="F12" s="85"/>
      <c r="G12" s="68"/>
      <c r="H12" s="69"/>
      <c r="I12" s="69"/>
      <c r="J12" s="68"/>
      <c r="K12" s="68"/>
      <c r="L12" s="68"/>
      <c r="M12" s="68"/>
      <c r="N12" s="69" t="e">
        <f t="shared" si="0"/>
        <v>#DIV/0!</v>
      </c>
      <c r="O12" s="70">
        <f t="shared" si="1"/>
        <v>0</v>
      </c>
    </row>
    <row r="13" spans="1:16" s="70" customFormat="1" ht="30" customHeight="1" x14ac:dyDescent="0.45">
      <c r="A13" s="76" t="s">
        <v>255</v>
      </c>
      <c r="B13" s="65" t="s">
        <v>302</v>
      </c>
      <c r="C13" s="68"/>
      <c r="D13" s="68"/>
      <c r="E13" s="68"/>
      <c r="F13" s="85"/>
      <c r="G13" s="68"/>
      <c r="H13" s="69"/>
      <c r="I13" s="69"/>
      <c r="J13" s="68"/>
      <c r="K13" s="68"/>
      <c r="L13" s="68"/>
      <c r="M13" s="68"/>
      <c r="N13" s="69" t="e">
        <f t="shared" si="0"/>
        <v>#DIV/0!</v>
      </c>
      <c r="O13" s="70">
        <f t="shared" si="1"/>
        <v>0</v>
      </c>
    </row>
    <row r="14" spans="1:16" s="70" customFormat="1" ht="30" customHeight="1" x14ac:dyDescent="0.45">
      <c r="A14" s="67" t="s">
        <v>8</v>
      </c>
      <c r="B14" s="64" t="s">
        <v>257</v>
      </c>
      <c r="C14" s="68"/>
      <c r="D14" s="68"/>
      <c r="E14" s="68"/>
      <c r="F14" s="85"/>
      <c r="G14" s="68"/>
      <c r="H14" s="69"/>
      <c r="I14" s="69"/>
      <c r="J14" s="68"/>
      <c r="K14" s="68"/>
      <c r="L14" s="68"/>
      <c r="M14" s="68"/>
      <c r="N14" s="69" t="e">
        <f t="shared" si="0"/>
        <v>#DIV/0!</v>
      </c>
      <c r="O14" s="70">
        <f t="shared" si="1"/>
        <v>0</v>
      </c>
    </row>
    <row r="15" spans="1:16" s="70" customFormat="1" ht="30" customHeight="1" x14ac:dyDescent="0.45">
      <c r="A15" s="67" t="s">
        <v>248</v>
      </c>
      <c r="B15" s="65" t="s">
        <v>314</v>
      </c>
      <c r="C15" s="68"/>
      <c r="D15" s="68">
        <v>162</v>
      </c>
      <c r="E15" s="68">
        <v>157</v>
      </c>
      <c r="F15" s="85">
        <v>4.5</v>
      </c>
      <c r="G15" s="68"/>
      <c r="H15" s="69">
        <v>3.19</v>
      </c>
      <c r="I15" s="69"/>
      <c r="J15" s="68"/>
      <c r="K15" s="68"/>
      <c r="L15" s="68"/>
      <c r="M15" s="68"/>
      <c r="N15" s="69" t="e">
        <f t="shared" si="0"/>
        <v>#DIV/0!</v>
      </c>
    </row>
    <row r="16" spans="1:16" s="70" customFormat="1" ht="30" customHeight="1" x14ac:dyDescent="0.45">
      <c r="A16" s="67" t="s">
        <v>11</v>
      </c>
      <c r="B16" s="65" t="s">
        <v>299</v>
      </c>
      <c r="C16" s="68"/>
      <c r="D16" s="68"/>
      <c r="E16" s="68"/>
      <c r="F16" s="85"/>
      <c r="G16" s="68"/>
      <c r="H16" s="69"/>
      <c r="I16" s="69"/>
      <c r="J16" s="68"/>
      <c r="K16" s="68"/>
      <c r="L16" s="68"/>
      <c r="M16" s="68"/>
      <c r="N16" s="69" t="e">
        <f t="shared" si="0"/>
        <v>#DIV/0!</v>
      </c>
      <c r="O16" s="70">
        <f t="shared" ref="O16:O41" si="2">SUM(C16,D16,E16,G16,H16,I16,J16,K16)</f>
        <v>0</v>
      </c>
    </row>
    <row r="17" spans="1:15" s="70" customFormat="1" ht="30" customHeight="1" x14ac:dyDescent="0.45">
      <c r="A17" s="71" t="s">
        <v>33</v>
      </c>
      <c r="B17" s="64" t="s">
        <v>305</v>
      </c>
      <c r="C17" s="68"/>
      <c r="D17" s="68"/>
      <c r="E17" s="68"/>
      <c r="F17" s="85"/>
      <c r="G17" s="68"/>
      <c r="H17" s="69"/>
      <c r="I17" s="69"/>
      <c r="J17" s="68"/>
      <c r="K17" s="68"/>
      <c r="L17" s="68"/>
      <c r="M17" s="68"/>
      <c r="N17" s="69" t="e">
        <f t="shared" si="0"/>
        <v>#DIV/0!</v>
      </c>
      <c r="O17" s="70">
        <f t="shared" si="2"/>
        <v>0</v>
      </c>
    </row>
    <row r="18" spans="1:15" s="70" customFormat="1" ht="30" customHeight="1" x14ac:dyDescent="0.45">
      <c r="A18" s="67" t="s">
        <v>12</v>
      </c>
      <c r="B18" s="65" t="s">
        <v>306</v>
      </c>
      <c r="C18" s="68"/>
      <c r="D18" s="68"/>
      <c r="E18" s="68"/>
      <c r="F18" s="85"/>
      <c r="G18" s="68"/>
      <c r="H18" s="69"/>
      <c r="I18" s="69"/>
      <c r="J18" s="68"/>
      <c r="K18" s="68"/>
      <c r="L18" s="68"/>
      <c r="M18" s="68"/>
      <c r="N18" s="69" t="e">
        <f t="shared" si="0"/>
        <v>#DIV/0!</v>
      </c>
      <c r="O18" s="70">
        <f t="shared" si="2"/>
        <v>0</v>
      </c>
    </row>
    <row r="19" spans="1:15" s="70" customFormat="1" ht="30" customHeight="1" x14ac:dyDescent="0.45">
      <c r="A19" s="67" t="s">
        <v>13</v>
      </c>
      <c r="B19" s="65" t="s">
        <v>302</v>
      </c>
      <c r="C19" s="68"/>
      <c r="D19" s="68"/>
      <c r="E19" s="68"/>
      <c r="F19" s="85"/>
      <c r="G19" s="68"/>
      <c r="H19" s="69"/>
      <c r="I19" s="69"/>
      <c r="J19" s="68"/>
      <c r="K19" s="68"/>
      <c r="L19" s="68"/>
      <c r="M19" s="68"/>
      <c r="N19" s="69" t="e">
        <f t="shared" si="0"/>
        <v>#DIV/0!</v>
      </c>
      <c r="O19" s="70">
        <f t="shared" si="2"/>
        <v>0</v>
      </c>
    </row>
    <row r="20" spans="1:15" s="70" customFormat="1" ht="30" customHeight="1" x14ac:dyDescent="0.45">
      <c r="A20" s="67" t="s">
        <v>14</v>
      </c>
      <c r="B20" s="65" t="s">
        <v>302</v>
      </c>
      <c r="C20" s="68"/>
      <c r="D20" s="68"/>
      <c r="E20" s="68"/>
      <c r="F20" s="85"/>
      <c r="G20" s="68"/>
      <c r="H20" s="69"/>
      <c r="I20" s="69"/>
      <c r="J20" s="68"/>
      <c r="K20" s="68"/>
      <c r="L20" s="68"/>
      <c r="M20" s="68"/>
      <c r="N20" s="69" t="e">
        <f t="shared" si="0"/>
        <v>#DIV/0!</v>
      </c>
      <c r="O20" s="70">
        <f t="shared" si="2"/>
        <v>0</v>
      </c>
    </row>
    <row r="21" spans="1:15" s="70" customFormat="1" ht="30" customHeight="1" x14ac:dyDescent="0.45">
      <c r="A21" s="74" t="s">
        <v>35</v>
      </c>
      <c r="B21" s="64"/>
      <c r="C21" s="68"/>
      <c r="D21" s="68"/>
      <c r="E21" s="68"/>
      <c r="F21" s="85"/>
      <c r="G21" s="68"/>
      <c r="H21" s="69"/>
      <c r="I21" s="69"/>
      <c r="J21" s="68"/>
      <c r="K21" s="68"/>
      <c r="L21" s="68"/>
      <c r="M21" s="68"/>
      <c r="N21" s="69" t="e">
        <f t="shared" si="0"/>
        <v>#DIV/0!</v>
      </c>
      <c r="O21" s="70">
        <f t="shared" si="2"/>
        <v>0</v>
      </c>
    </row>
    <row r="22" spans="1:15" s="70" customFormat="1" ht="30" customHeight="1" x14ac:dyDescent="0.45">
      <c r="A22" s="72" t="s">
        <v>15</v>
      </c>
      <c r="B22" s="64" t="s">
        <v>307</v>
      </c>
      <c r="C22" s="68"/>
      <c r="D22" s="68"/>
      <c r="E22" s="68"/>
      <c r="F22" s="85"/>
      <c r="G22" s="68"/>
      <c r="H22" s="69"/>
      <c r="I22" s="69"/>
      <c r="J22" s="68"/>
      <c r="K22" s="68"/>
      <c r="L22" s="68"/>
      <c r="M22" s="68"/>
      <c r="N22" s="69" t="e">
        <f t="shared" si="0"/>
        <v>#DIV/0!</v>
      </c>
      <c r="O22" s="70">
        <f t="shared" si="2"/>
        <v>0</v>
      </c>
    </row>
    <row r="23" spans="1:15" s="70" customFormat="1" ht="30" customHeight="1" x14ac:dyDescent="0.45">
      <c r="A23" s="75" t="s">
        <v>38</v>
      </c>
      <c r="B23" s="64"/>
      <c r="C23" s="68"/>
      <c r="D23" s="68"/>
      <c r="E23" s="68"/>
      <c r="F23" s="85"/>
      <c r="G23" s="68"/>
      <c r="H23" s="69"/>
      <c r="I23" s="69"/>
      <c r="J23" s="68"/>
      <c r="K23" s="68"/>
      <c r="L23" s="68"/>
      <c r="M23" s="68"/>
      <c r="N23" s="69" t="e">
        <f t="shared" si="0"/>
        <v>#DIV/0!</v>
      </c>
      <c r="O23" s="70">
        <f t="shared" si="2"/>
        <v>0</v>
      </c>
    </row>
    <row r="24" spans="1:15" s="70" customFormat="1" ht="30" customHeight="1" x14ac:dyDescent="0.45">
      <c r="A24" s="72" t="s">
        <v>241</v>
      </c>
      <c r="B24" s="64"/>
      <c r="C24" s="68"/>
      <c r="D24" s="68"/>
      <c r="E24" s="68"/>
      <c r="F24" s="85"/>
      <c r="G24" s="68"/>
      <c r="H24" s="69"/>
      <c r="I24" s="69"/>
      <c r="J24" s="68"/>
      <c r="K24" s="68"/>
      <c r="L24" s="68"/>
      <c r="M24" s="68"/>
      <c r="N24" s="69" t="e">
        <f t="shared" si="0"/>
        <v>#DIV/0!</v>
      </c>
      <c r="O24" s="70">
        <f t="shared" si="2"/>
        <v>0</v>
      </c>
    </row>
    <row r="25" spans="1:15" s="70" customFormat="1" ht="30" customHeight="1" x14ac:dyDescent="0.45">
      <c r="A25" s="72" t="s">
        <v>256</v>
      </c>
      <c r="B25" s="64"/>
      <c r="C25" s="68"/>
      <c r="D25" s="68"/>
      <c r="E25" s="68"/>
      <c r="F25" s="85"/>
      <c r="G25" s="68"/>
      <c r="H25" s="69"/>
      <c r="I25" s="69"/>
      <c r="J25" s="68"/>
      <c r="K25" s="68"/>
      <c r="L25" s="68"/>
      <c r="M25" s="68"/>
      <c r="N25" s="69" t="e">
        <f t="shared" si="0"/>
        <v>#DIV/0!</v>
      </c>
      <c r="O25" s="70">
        <f t="shared" si="2"/>
        <v>0</v>
      </c>
    </row>
    <row r="26" spans="1:15" s="70" customFormat="1" ht="30" customHeight="1" x14ac:dyDescent="0.45">
      <c r="A26" s="72" t="s">
        <v>84</v>
      </c>
      <c r="B26" s="64"/>
      <c r="C26" s="68"/>
      <c r="D26" s="68"/>
      <c r="E26" s="68"/>
      <c r="F26" s="85"/>
      <c r="G26" s="68"/>
      <c r="H26" s="69"/>
      <c r="I26" s="69"/>
      <c r="J26" s="68"/>
      <c r="K26" s="68"/>
      <c r="L26" s="68"/>
      <c r="M26" s="68"/>
      <c r="N26" s="69" t="e">
        <f t="shared" si="0"/>
        <v>#DIV/0!</v>
      </c>
      <c r="O26" s="70">
        <f t="shared" si="2"/>
        <v>0</v>
      </c>
    </row>
    <row r="27" spans="1:15" s="70" customFormat="1" ht="30" customHeight="1" x14ac:dyDescent="0.45">
      <c r="A27" s="74" t="s">
        <v>39</v>
      </c>
      <c r="B27" s="64"/>
      <c r="C27" s="68"/>
      <c r="D27" s="68"/>
      <c r="E27" s="68"/>
      <c r="F27" s="85"/>
      <c r="G27" s="68"/>
      <c r="H27" s="69"/>
      <c r="I27" s="69"/>
      <c r="J27" s="68"/>
      <c r="K27" s="68"/>
      <c r="L27" s="68"/>
      <c r="M27" s="68"/>
      <c r="N27" s="69" t="e">
        <f t="shared" si="0"/>
        <v>#DIV/0!</v>
      </c>
      <c r="O27" s="70">
        <f t="shared" si="2"/>
        <v>0</v>
      </c>
    </row>
    <row r="28" spans="1:15" s="70" customFormat="1" ht="30" customHeight="1" x14ac:dyDescent="0.45">
      <c r="A28" s="72" t="s">
        <v>16</v>
      </c>
      <c r="B28" s="64"/>
      <c r="C28" s="68"/>
      <c r="D28" s="68"/>
      <c r="E28" s="68"/>
      <c r="F28" s="85"/>
      <c r="G28" s="68"/>
      <c r="H28" s="69"/>
      <c r="I28" s="69"/>
      <c r="J28" s="68"/>
      <c r="K28" s="68"/>
      <c r="L28" s="68"/>
      <c r="M28" s="68"/>
      <c r="N28" s="69" t="e">
        <f t="shared" si="0"/>
        <v>#DIV/0!</v>
      </c>
      <c r="O28" s="70">
        <f t="shared" si="2"/>
        <v>0</v>
      </c>
    </row>
    <row r="29" spans="1:15" s="70" customFormat="1" ht="30" customHeight="1" x14ac:dyDescent="0.45">
      <c r="A29" s="72" t="s">
        <v>17</v>
      </c>
      <c r="B29" s="64"/>
      <c r="C29" s="68"/>
      <c r="D29" s="68"/>
      <c r="E29" s="68"/>
      <c r="F29" s="85"/>
      <c r="G29" s="68"/>
      <c r="H29" s="69"/>
      <c r="I29" s="69"/>
      <c r="J29" s="68"/>
      <c r="K29" s="68"/>
      <c r="L29" s="68"/>
      <c r="M29" s="68"/>
      <c r="N29" s="69" t="e">
        <f t="shared" si="0"/>
        <v>#DIV/0!</v>
      </c>
      <c r="O29" s="70">
        <f t="shared" si="2"/>
        <v>0</v>
      </c>
    </row>
    <row r="30" spans="1:15" s="70" customFormat="1" ht="30" customHeight="1" x14ac:dyDescent="0.45">
      <c r="A30" s="73" t="s">
        <v>18</v>
      </c>
      <c r="B30" s="64" t="s">
        <v>307</v>
      </c>
      <c r="C30" s="68"/>
      <c r="D30" s="68"/>
      <c r="E30" s="68"/>
      <c r="F30" s="85"/>
      <c r="G30" s="68"/>
      <c r="H30" s="69"/>
      <c r="I30" s="69"/>
      <c r="J30" s="68"/>
      <c r="K30" s="68"/>
      <c r="L30" s="68"/>
      <c r="M30" s="68"/>
      <c r="N30" s="69" t="e">
        <f t="shared" si="0"/>
        <v>#DIV/0!</v>
      </c>
      <c r="O30" s="70">
        <f t="shared" si="2"/>
        <v>0</v>
      </c>
    </row>
    <row r="31" spans="1:15" s="70" customFormat="1" ht="30" customHeight="1" x14ac:dyDescent="0.45">
      <c r="A31" s="72" t="s">
        <v>20</v>
      </c>
      <c r="B31" s="64"/>
      <c r="C31" s="68"/>
      <c r="D31" s="68"/>
      <c r="E31" s="68"/>
      <c r="F31" s="85"/>
      <c r="G31" s="68"/>
      <c r="H31" s="69"/>
      <c r="I31" s="69"/>
      <c r="J31" s="68"/>
      <c r="K31" s="68"/>
      <c r="L31" s="68"/>
      <c r="M31" s="68"/>
      <c r="N31" s="69" t="e">
        <f t="shared" si="0"/>
        <v>#DIV/0!</v>
      </c>
      <c r="O31" s="70">
        <f t="shared" si="2"/>
        <v>0</v>
      </c>
    </row>
    <row r="32" spans="1:15" s="70" customFormat="1" ht="30" customHeight="1" x14ac:dyDescent="0.45">
      <c r="A32" s="67" t="s">
        <v>66</v>
      </c>
      <c r="B32" s="65" t="s">
        <v>302</v>
      </c>
      <c r="C32" s="68"/>
      <c r="D32" s="68"/>
      <c r="E32" s="68"/>
      <c r="F32" s="85"/>
      <c r="G32" s="68"/>
      <c r="H32" s="69"/>
      <c r="I32" s="69"/>
      <c r="J32" s="68"/>
      <c r="K32" s="68"/>
      <c r="L32" s="68"/>
      <c r="M32" s="68"/>
      <c r="N32" s="69" t="e">
        <f t="shared" si="0"/>
        <v>#DIV/0!</v>
      </c>
      <c r="O32" s="70">
        <f t="shared" si="2"/>
        <v>0</v>
      </c>
    </row>
    <row r="33" spans="1:21" s="70" customFormat="1" ht="30" customHeight="1" x14ac:dyDescent="0.45">
      <c r="A33" s="74" t="s">
        <v>42</v>
      </c>
      <c r="B33" s="64"/>
      <c r="C33" s="68"/>
      <c r="D33" s="68"/>
      <c r="E33" s="68"/>
      <c r="F33" s="85"/>
      <c r="G33" s="68"/>
      <c r="H33" s="69"/>
      <c r="I33" s="69"/>
      <c r="J33" s="68"/>
      <c r="K33" s="68"/>
      <c r="L33" s="68"/>
      <c r="M33" s="68"/>
      <c r="N33" s="69" t="e">
        <f t="shared" si="0"/>
        <v>#DIV/0!</v>
      </c>
      <c r="O33" s="70">
        <f t="shared" si="2"/>
        <v>0</v>
      </c>
    </row>
    <row r="34" spans="1:21" s="70" customFormat="1" ht="30" customHeight="1" x14ac:dyDescent="0.45">
      <c r="A34" s="72" t="s">
        <v>21</v>
      </c>
      <c r="B34" s="64"/>
      <c r="C34" s="68"/>
      <c r="D34" s="68"/>
      <c r="E34" s="68"/>
      <c r="F34" s="85"/>
      <c r="G34" s="68"/>
      <c r="H34" s="69"/>
      <c r="I34" s="69"/>
      <c r="J34" s="68"/>
      <c r="K34" s="68"/>
      <c r="L34" s="68"/>
      <c r="M34" s="68"/>
      <c r="N34" s="69" t="e">
        <f t="shared" si="0"/>
        <v>#DIV/0!</v>
      </c>
      <c r="O34" s="70">
        <f t="shared" si="2"/>
        <v>0</v>
      </c>
    </row>
    <row r="35" spans="1:21" s="70" customFormat="1" ht="30" customHeight="1" x14ac:dyDescent="0.45">
      <c r="A35" s="74" t="s">
        <v>238</v>
      </c>
      <c r="B35" s="64"/>
      <c r="C35" s="68"/>
      <c r="D35" s="68"/>
      <c r="E35" s="68"/>
      <c r="F35" s="85"/>
      <c r="G35" s="68"/>
      <c r="H35" s="69"/>
      <c r="I35" s="69"/>
      <c r="J35" s="68"/>
      <c r="K35" s="68"/>
      <c r="L35" s="68"/>
      <c r="M35" s="68"/>
      <c r="N35" s="69" t="e">
        <f t="shared" si="0"/>
        <v>#DIV/0!</v>
      </c>
      <c r="O35" s="70">
        <f t="shared" si="2"/>
        <v>0</v>
      </c>
    </row>
    <row r="36" spans="1:21" s="70" customFormat="1" ht="30" customHeight="1" x14ac:dyDescent="0.45">
      <c r="A36" s="72" t="s">
        <v>44</v>
      </c>
      <c r="B36" s="64"/>
      <c r="C36" s="68"/>
      <c r="D36" s="68"/>
      <c r="E36" s="68"/>
      <c r="F36" s="85"/>
      <c r="G36" s="68"/>
      <c r="H36" s="69"/>
      <c r="I36" s="69"/>
      <c r="J36" s="68"/>
      <c r="K36" s="68"/>
      <c r="L36" s="68"/>
      <c r="M36" s="68"/>
      <c r="N36" s="69" t="e">
        <f t="shared" si="0"/>
        <v>#DIV/0!</v>
      </c>
      <c r="O36" s="70">
        <f t="shared" si="2"/>
        <v>0</v>
      </c>
    </row>
    <row r="37" spans="1:21" s="70" customFormat="1" ht="30" customHeight="1" x14ac:dyDescent="0.45">
      <c r="A37" s="71" t="s">
        <v>45</v>
      </c>
      <c r="B37" s="64" t="s">
        <v>308</v>
      </c>
      <c r="C37" s="68"/>
      <c r="D37" s="68"/>
      <c r="E37" s="68"/>
      <c r="F37" s="85"/>
      <c r="G37" s="68"/>
      <c r="H37" s="69"/>
      <c r="I37" s="69"/>
      <c r="J37" s="68"/>
      <c r="K37" s="68">
        <v>0</v>
      </c>
      <c r="L37" s="68"/>
      <c r="M37" s="68"/>
      <c r="N37" s="69" t="e">
        <f t="shared" si="0"/>
        <v>#DIV/0!</v>
      </c>
      <c r="O37" s="70">
        <f t="shared" si="2"/>
        <v>0</v>
      </c>
    </row>
    <row r="38" spans="1:21" s="70" customFormat="1" ht="30" customHeight="1" x14ac:dyDescent="0.45">
      <c r="A38" s="72" t="s">
        <v>143</v>
      </c>
      <c r="B38" s="64"/>
      <c r="C38" s="68"/>
      <c r="D38" s="68"/>
      <c r="E38" s="68"/>
      <c r="F38" s="85"/>
      <c r="G38" s="68"/>
      <c r="H38" s="69"/>
      <c r="I38" s="69"/>
      <c r="J38" s="68"/>
      <c r="K38" s="68"/>
      <c r="L38" s="68"/>
      <c r="M38" s="68"/>
      <c r="N38" s="69" t="e">
        <f t="shared" si="0"/>
        <v>#DIV/0!</v>
      </c>
      <c r="O38" s="70">
        <f t="shared" si="2"/>
        <v>0</v>
      </c>
    </row>
    <row r="39" spans="1:21" s="70" customFormat="1" ht="30" customHeight="1" x14ac:dyDescent="0.45">
      <c r="A39" s="72" t="s">
        <v>23</v>
      </c>
      <c r="B39" s="64"/>
      <c r="C39" s="68"/>
      <c r="D39" s="68"/>
      <c r="E39" s="68"/>
      <c r="F39" s="85"/>
      <c r="G39" s="68"/>
      <c r="H39" s="69"/>
      <c r="I39" s="69"/>
      <c r="J39" s="68"/>
      <c r="K39" s="68"/>
      <c r="L39" s="68"/>
      <c r="M39" s="68"/>
      <c r="N39" s="69" t="e">
        <f t="shared" si="0"/>
        <v>#DIV/0!</v>
      </c>
      <c r="O39" s="70">
        <f t="shared" si="2"/>
        <v>0</v>
      </c>
    </row>
    <row r="40" spans="1:21" s="70" customFormat="1" ht="30" customHeight="1" x14ac:dyDescent="0.45">
      <c r="A40" s="71" t="s">
        <v>46</v>
      </c>
      <c r="B40" s="64" t="s">
        <v>304</v>
      </c>
      <c r="C40" s="68"/>
      <c r="D40" s="68"/>
      <c r="E40" s="68"/>
      <c r="F40" s="85"/>
      <c r="G40" s="68"/>
      <c r="H40" s="69"/>
      <c r="I40" s="69"/>
      <c r="J40" s="68"/>
      <c r="K40" s="68"/>
      <c r="L40" s="68"/>
      <c r="M40" s="68"/>
      <c r="N40" s="69" t="e">
        <f t="shared" si="0"/>
        <v>#DIV/0!</v>
      </c>
      <c r="O40" s="70">
        <f t="shared" si="2"/>
        <v>0</v>
      </c>
    </row>
    <row r="41" spans="1:21" s="70" customFormat="1" ht="30" customHeight="1" x14ac:dyDescent="0.45">
      <c r="A41" s="86" t="s">
        <v>47</v>
      </c>
      <c r="B41" s="64"/>
      <c r="C41" s="68"/>
      <c r="D41" s="68"/>
      <c r="E41" s="68"/>
      <c r="F41" s="85"/>
      <c r="G41" s="68"/>
      <c r="H41" s="69"/>
      <c r="I41" s="69"/>
      <c r="J41" s="68"/>
      <c r="K41" s="68"/>
      <c r="L41" s="68"/>
      <c r="M41" s="68"/>
      <c r="N41" s="69" t="e">
        <f t="shared" si="0"/>
        <v>#DIV/0!</v>
      </c>
      <c r="O41" s="70">
        <f t="shared" si="2"/>
        <v>0</v>
      </c>
    </row>
    <row r="42" spans="1:21" x14ac:dyDescent="0.45">
      <c r="A42" s="8"/>
      <c r="B42" s="8"/>
      <c r="C42" s="20"/>
      <c r="D42" s="20"/>
      <c r="E42" s="20"/>
      <c r="F42" s="20"/>
      <c r="G42" s="20"/>
      <c r="H42" s="20"/>
      <c r="I42" s="20"/>
      <c r="J42" s="20"/>
      <c r="K42" s="20"/>
      <c r="L42" s="20"/>
      <c r="M42" s="20"/>
      <c r="N42" s="25"/>
    </row>
    <row r="43" spans="1:21" ht="43.5" customHeight="1" x14ac:dyDescent="0.45">
      <c r="A43" s="115" t="s">
        <v>136</v>
      </c>
      <c r="B43" s="116"/>
      <c r="C43" s="117"/>
      <c r="D43" s="117"/>
      <c r="E43" s="117"/>
      <c r="F43" s="117"/>
      <c r="G43" s="117"/>
      <c r="H43" s="117"/>
      <c r="I43" s="117"/>
      <c r="J43" s="117"/>
      <c r="K43" s="117"/>
      <c r="L43" s="117"/>
      <c r="M43" s="117"/>
      <c r="N43" s="117"/>
      <c r="O43" s="117"/>
      <c r="P43" s="21"/>
      <c r="Q43" s="21"/>
      <c r="R43" s="21"/>
      <c r="S43" s="21"/>
      <c r="T43" s="21"/>
      <c r="U43" s="21"/>
    </row>
    <row r="44" spans="1:21" s="5" customFormat="1" ht="141.75" customHeight="1" x14ac:dyDescent="0.45">
      <c r="A44" s="17" t="s">
        <v>271</v>
      </c>
      <c r="B44" s="60"/>
      <c r="C44" s="14" t="s">
        <v>92</v>
      </c>
      <c r="D44" s="108" t="s">
        <v>95</v>
      </c>
      <c r="E44" s="108"/>
      <c r="F44" s="108"/>
      <c r="G44" s="108"/>
      <c r="H44" s="108" t="s">
        <v>101</v>
      </c>
      <c r="I44" s="108"/>
      <c r="J44" s="14" t="s">
        <v>105</v>
      </c>
      <c r="K44" s="14" t="s">
        <v>106</v>
      </c>
      <c r="L44" s="14"/>
      <c r="M44" s="14"/>
      <c r="N44" s="7" t="s">
        <v>118</v>
      </c>
      <c r="O44" s="7" t="s">
        <v>122</v>
      </c>
    </row>
    <row r="45" spans="1:21" ht="116.65" customHeight="1" x14ac:dyDescent="0.45">
      <c r="A45" s="17" t="s">
        <v>343</v>
      </c>
      <c r="B45" s="60"/>
      <c r="C45" s="14" t="s">
        <v>91</v>
      </c>
      <c r="D45" s="124" t="s">
        <v>96</v>
      </c>
      <c r="E45" s="124"/>
      <c r="F45" s="124"/>
      <c r="G45" s="124"/>
      <c r="H45" s="124" t="s">
        <v>100</v>
      </c>
      <c r="I45" s="124"/>
      <c r="J45" s="15" t="s">
        <v>107</v>
      </c>
      <c r="K45" s="14" t="s">
        <v>114</v>
      </c>
      <c r="L45" s="14"/>
      <c r="M45" s="14"/>
    </row>
    <row r="46" spans="1:21" ht="125.65" customHeight="1" x14ac:dyDescent="0.45">
      <c r="A46" s="43" t="s">
        <v>315</v>
      </c>
      <c r="B46" s="24"/>
      <c r="C46" s="11" t="s">
        <v>89</v>
      </c>
      <c r="D46" s="123" t="s">
        <v>97</v>
      </c>
      <c r="E46" s="123"/>
      <c r="F46" s="123"/>
      <c r="G46" s="123"/>
      <c r="H46" s="120" t="s">
        <v>102</v>
      </c>
      <c r="I46" s="120"/>
      <c r="J46" s="4" t="s">
        <v>108</v>
      </c>
      <c r="K46" s="4" t="s">
        <v>115</v>
      </c>
      <c r="L46" s="4"/>
      <c r="M46" s="4"/>
    </row>
    <row r="47" spans="1:21" ht="85.9" customHeight="1" x14ac:dyDescent="0.45">
      <c r="A47" s="49" t="s">
        <v>309</v>
      </c>
      <c r="B47" s="24"/>
      <c r="C47" s="13" t="s">
        <v>90</v>
      </c>
      <c r="D47" s="108" t="s">
        <v>98</v>
      </c>
      <c r="E47" s="108"/>
      <c r="F47" s="108"/>
      <c r="G47" s="108"/>
      <c r="H47" s="125" t="s">
        <v>103</v>
      </c>
      <c r="I47" s="108"/>
      <c r="J47" s="14" t="s">
        <v>109</v>
      </c>
      <c r="K47" s="14" t="s">
        <v>116</v>
      </c>
      <c r="L47" s="14"/>
      <c r="M47" s="14"/>
    </row>
    <row r="48" spans="1:21" ht="103.15" customHeight="1" x14ac:dyDescent="0.45">
      <c r="A48" s="84"/>
      <c r="B48" s="24"/>
      <c r="C48" s="14" t="s">
        <v>93</v>
      </c>
      <c r="D48" s="108" t="s">
        <v>99</v>
      </c>
      <c r="E48" s="108"/>
      <c r="F48" s="108"/>
      <c r="G48" s="108"/>
      <c r="H48" s="108" t="s">
        <v>104</v>
      </c>
      <c r="I48" s="108"/>
      <c r="J48" s="14" t="s">
        <v>110</v>
      </c>
      <c r="K48" s="14" t="s">
        <v>117</v>
      </c>
      <c r="L48" s="14"/>
      <c r="M48" s="14"/>
    </row>
    <row r="49" spans="1:23" x14ac:dyDescent="0.45">
      <c r="A49" s="18"/>
      <c r="B49" s="19"/>
      <c r="C49" s="19"/>
      <c r="D49" s="19"/>
      <c r="E49" s="19"/>
      <c r="F49" s="19"/>
      <c r="G49" s="19"/>
      <c r="H49" s="19"/>
      <c r="I49" s="19"/>
      <c r="J49" s="19"/>
      <c r="K49" s="22"/>
      <c r="L49" s="22"/>
      <c r="M49" s="22"/>
      <c r="N49" s="22"/>
      <c r="O49" s="23"/>
    </row>
    <row r="50" spans="1:23" ht="16.149999999999999" thickBot="1" x14ac:dyDescent="0.5">
      <c r="C50" s="118" t="s">
        <v>259</v>
      </c>
      <c r="D50" s="119"/>
      <c r="E50" s="119"/>
      <c r="F50" s="119"/>
      <c r="G50" s="119"/>
      <c r="H50" s="119"/>
      <c r="I50" s="119"/>
      <c r="J50" s="119"/>
      <c r="K50" s="24"/>
      <c r="L50" s="110" t="s">
        <v>258</v>
      </c>
      <c r="M50" s="110"/>
      <c r="N50" s="110"/>
      <c r="O50" s="110"/>
      <c r="P50" s="110"/>
      <c r="Q50" s="110"/>
      <c r="R50" s="110"/>
      <c r="S50" s="110"/>
      <c r="T50" s="110"/>
      <c r="U50" s="110"/>
      <c r="V50" s="110"/>
      <c r="W50" s="110"/>
    </row>
    <row r="51" spans="1:23" ht="15" thickTop="1" thickBot="1" x14ac:dyDescent="0.5">
      <c r="A51" s="111" t="s">
        <v>296</v>
      </c>
      <c r="B51" s="112"/>
      <c r="C51" s="81">
        <v>1</v>
      </c>
      <c r="D51" s="82">
        <v>2</v>
      </c>
      <c r="E51" s="82">
        <v>3</v>
      </c>
      <c r="F51" s="82"/>
      <c r="G51" s="82">
        <v>4</v>
      </c>
      <c r="H51" s="82">
        <v>5</v>
      </c>
      <c r="I51" s="82">
        <v>6</v>
      </c>
      <c r="J51" s="83">
        <v>7</v>
      </c>
      <c r="L51" s="121" t="s">
        <v>128</v>
      </c>
      <c r="M51" s="122"/>
      <c r="N51" s="106" t="s">
        <v>127</v>
      </c>
      <c r="O51" s="106"/>
      <c r="P51" s="106" t="s">
        <v>126</v>
      </c>
      <c r="Q51" s="106"/>
      <c r="R51" s="106" t="s">
        <v>125</v>
      </c>
      <c r="S51" s="106"/>
      <c r="T51" s="106" t="s">
        <v>124</v>
      </c>
      <c r="U51" s="106"/>
      <c r="V51" s="106" t="s">
        <v>129</v>
      </c>
      <c r="W51" s="109"/>
    </row>
    <row r="52" spans="1:23" ht="116.25" customHeight="1" thickTop="1" thickBot="1" x14ac:dyDescent="0.5">
      <c r="A52" s="113" t="s">
        <v>297</v>
      </c>
      <c r="B52" s="114"/>
      <c r="C52" s="77" t="s">
        <v>111</v>
      </c>
      <c r="D52" s="78"/>
      <c r="E52" s="78"/>
      <c r="F52" s="78"/>
      <c r="G52" s="79" t="s">
        <v>112</v>
      </c>
      <c r="H52" s="78"/>
      <c r="I52" s="78"/>
      <c r="J52" s="80" t="s">
        <v>113</v>
      </c>
      <c r="L52" s="107" t="s">
        <v>130</v>
      </c>
      <c r="M52" s="104"/>
      <c r="N52" s="104" t="s">
        <v>131</v>
      </c>
      <c r="O52" s="104"/>
      <c r="P52" s="104" t="s">
        <v>132</v>
      </c>
      <c r="Q52" s="104"/>
      <c r="R52" s="104" t="s">
        <v>133</v>
      </c>
      <c r="S52" s="104"/>
      <c r="T52" s="104" t="s">
        <v>134</v>
      </c>
      <c r="U52" s="104"/>
      <c r="V52" s="104" t="s">
        <v>135</v>
      </c>
      <c r="W52" s="105"/>
    </row>
    <row r="53" spans="1:23" ht="14.65" thickTop="1" x14ac:dyDescent="0.45"/>
  </sheetData>
  <autoFilter ref="A1:O1" xr:uid="{9E48C528-5D51-49AB-921D-517E6F303718}">
    <sortState xmlns:xlrd2="http://schemas.microsoft.com/office/spreadsheetml/2017/richdata2" ref="A2:O40">
      <sortCondition ref="A1"/>
    </sortState>
  </autoFilter>
  <mergeCells count="28">
    <mergeCell ref="A51:B51"/>
    <mergeCell ref="A52:B52"/>
    <mergeCell ref="A43:O43"/>
    <mergeCell ref="C50:J50"/>
    <mergeCell ref="H1:I1"/>
    <mergeCell ref="L51:M51"/>
    <mergeCell ref="N51:O51"/>
    <mergeCell ref="D48:G48"/>
    <mergeCell ref="D47:G47"/>
    <mergeCell ref="D46:G46"/>
    <mergeCell ref="D45:G45"/>
    <mergeCell ref="D44:G44"/>
    <mergeCell ref="H44:I44"/>
    <mergeCell ref="H45:I45"/>
    <mergeCell ref="H46:I46"/>
    <mergeCell ref="H47:I47"/>
    <mergeCell ref="H48:I48"/>
    <mergeCell ref="R51:S51"/>
    <mergeCell ref="T51:U51"/>
    <mergeCell ref="V51:W51"/>
    <mergeCell ref="L50:W50"/>
    <mergeCell ref="V52:W52"/>
    <mergeCell ref="P51:Q51"/>
    <mergeCell ref="L52:M52"/>
    <mergeCell ref="N52:O52"/>
    <mergeCell ref="P52:Q52"/>
    <mergeCell ref="R52:S52"/>
    <mergeCell ref="T52:U52"/>
  </mergeCells>
  <phoneticPr fontId="5" type="noConversion"/>
  <hyperlinks>
    <hyperlink ref="A5" r:id="rId1" display="Florida International University4" xr:uid="{89BA0FB9-16A7-457B-B5EB-DE1673853B8A}"/>
    <hyperlink ref="A2" r:id="rId2" xr:uid="{5FFBA782-76BF-4938-83A1-804159A8367E}"/>
    <hyperlink ref="A3" r:id="rId3" xr:uid="{1A265AAF-FC73-488A-98F0-5B23A30D5CA4}"/>
    <hyperlink ref="A4" r:id="rId4" xr:uid="{271E5102-35B3-424E-9EC6-D265C942A045}"/>
    <hyperlink ref="A6" r:id="rId5" xr:uid="{13428408-A0FF-4CC5-A779-27DF8A7822D8}"/>
    <hyperlink ref="A7" r:id="rId6" xr:uid="{42696BC4-B3AF-43A8-9C10-377BEF659C19}"/>
    <hyperlink ref="A8" r:id="rId7" xr:uid="{D87B26B9-E5A3-43C0-81B6-D325AADE1CCF}"/>
    <hyperlink ref="A9" r:id="rId8" xr:uid="{E0271B43-0F0D-44D1-823E-0143D5106F45}"/>
    <hyperlink ref="A10" r:id="rId9" xr:uid="{F21E8D6B-59F7-4029-95F8-542DF631BC90}"/>
    <hyperlink ref="A11" r:id="rId10" xr:uid="{428595EA-765E-47EC-BCEC-6E47131C0D1D}"/>
    <hyperlink ref="A12" r:id="rId11" location="text" display="Temple University4" xr:uid="{43D66D91-4BDE-48BB-898C-46A4E6CC684E}"/>
    <hyperlink ref="A13" r:id="rId12" xr:uid="{92C9EA5D-8844-4068-B3AD-F0465BCA1B72}"/>
    <hyperlink ref="A14" r:id="rId13" xr:uid="{32FF7A05-2746-46F9-B9B0-A72F4FFAE746}"/>
    <hyperlink ref="A16" r:id="rId14" xr:uid="{B0954981-5743-4A13-A920-51F7E2610494}"/>
    <hyperlink ref="A17" r:id="rId15" xr:uid="{70D4CC09-5DDD-41E5-9226-E53647EBDDB0}"/>
    <hyperlink ref="A18" r:id="rId16" xr:uid="{AAE7218F-3DED-40D7-B81C-3F6ECB5870DE}"/>
    <hyperlink ref="A19" r:id="rId17" xr:uid="{8121D5BD-ECBB-458B-9F25-61D5CE4E8808}"/>
    <hyperlink ref="A20" r:id="rId18" xr:uid="{32B7EAAE-3B19-48E7-B1FF-1EE92E3E688B}"/>
    <hyperlink ref="A37" r:id="rId19" xr:uid="{E0C8C79A-5B76-4967-A93D-2F02DF840DE8}"/>
    <hyperlink ref="A40" r:id="rId20" xr:uid="{738038F4-0C4F-4A0E-9C1F-2F97F035AC99}"/>
    <hyperlink ref="A32" r:id="rId21" xr:uid="{8FD486C2-EB0F-4D1A-B0A3-136CCD7A5CEF}"/>
    <hyperlink ref="A15" r:id="rId22" xr:uid="{3718331A-FCA6-4CD4-A32A-C23576404CC6}"/>
  </hyperlinks>
  <pageMargins left="0.7" right="0.7" top="0.75" bottom="0.75" header="0.3" footer="0.3"/>
  <pageSetup orientation="portrait" horizontalDpi="300" verticalDpi="300"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A18C8-2704-4BC1-B451-A8EB7777BDF8}">
  <dimension ref="A1:L36"/>
  <sheetViews>
    <sheetView topLeftCell="M1" workbookViewId="0">
      <pane ySplit="1" topLeftCell="A2" activePane="bottomLeft" state="frozen"/>
      <selection pane="bottomLeft" activeCell="L27" sqref="L27"/>
    </sheetView>
  </sheetViews>
  <sheetFormatPr defaultRowHeight="14.25" x14ac:dyDescent="0.45"/>
  <cols>
    <col min="1" max="1" width="10.265625" customWidth="1"/>
    <col min="2" max="2" width="12.53125" customWidth="1"/>
    <col min="3" max="3" width="12.796875" customWidth="1"/>
    <col min="5" max="5" width="10.73046875" customWidth="1"/>
    <col min="7" max="7" width="13.06640625" customWidth="1"/>
    <col min="8" max="8" width="13.73046875" customWidth="1"/>
    <col min="9" max="9" width="12.265625" customWidth="1"/>
    <col min="10" max="10" width="12.59765625" customWidth="1"/>
    <col min="11" max="11" width="12.19921875" customWidth="1"/>
  </cols>
  <sheetData>
    <row r="1" spans="1:12" s="4" customFormat="1" ht="72.400000000000006" customHeight="1" x14ac:dyDescent="0.45">
      <c r="A1" s="4" t="s">
        <v>0</v>
      </c>
      <c r="B1" s="4" t="s">
        <v>269</v>
      </c>
      <c r="C1" s="4" t="s">
        <v>270</v>
      </c>
      <c r="D1" s="4" t="s">
        <v>277</v>
      </c>
      <c r="E1" s="4" t="s">
        <v>281</v>
      </c>
      <c r="F1" s="4" t="s">
        <v>288</v>
      </c>
      <c r="G1" s="4" t="s">
        <v>264</v>
      </c>
      <c r="H1" s="16" t="s">
        <v>265</v>
      </c>
      <c r="I1" s="16" t="s">
        <v>268</v>
      </c>
      <c r="J1" s="16" t="s">
        <v>266</v>
      </c>
      <c r="K1" s="4" t="s">
        <v>74</v>
      </c>
    </row>
    <row r="15" spans="1:12" x14ac:dyDescent="0.45">
      <c r="A15" s="129" t="s">
        <v>136</v>
      </c>
      <c r="B15" s="129"/>
      <c r="C15" s="129"/>
      <c r="D15" s="129"/>
      <c r="E15" s="129"/>
      <c r="F15" s="129"/>
      <c r="G15" s="129"/>
      <c r="H15" s="129"/>
      <c r="I15" s="129"/>
      <c r="J15" s="129"/>
      <c r="K15" s="129"/>
      <c r="L15" s="129"/>
    </row>
    <row r="16" spans="1:12" x14ac:dyDescent="0.45">
      <c r="A16" s="129"/>
      <c r="B16" s="129"/>
      <c r="C16" s="129"/>
      <c r="D16" s="129"/>
      <c r="E16" s="129"/>
      <c r="F16" s="129"/>
      <c r="G16" s="129"/>
      <c r="H16" s="129"/>
      <c r="I16" s="129"/>
      <c r="J16" s="129"/>
      <c r="K16" s="129"/>
      <c r="L16" s="129"/>
    </row>
    <row r="17" spans="1:12" ht="16.149999999999999" thickBot="1" x14ac:dyDescent="0.5">
      <c r="A17" s="127" t="s">
        <v>272</v>
      </c>
      <c r="B17" s="127"/>
      <c r="C17" s="127"/>
      <c r="D17" s="127"/>
      <c r="E17" s="127"/>
      <c r="F17" s="127"/>
      <c r="G17" s="127"/>
      <c r="H17" s="127"/>
      <c r="I17" s="127"/>
      <c r="J17" s="127"/>
      <c r="K17" s="127"/>
      <c r="L17" s="127"/>
    </row>
    <row r="18" spans="1:12" ht="15" thickTop="1" thickBot="1" x14ac:dyDescent="0.5">
      <c r="A18" s="128" t="s">
        <v>128</v>
      </c>
      <c r="B18" s="128"/>
      <c r="C18" s="133" t="s">
        <v>127</v>
      </c>
      <c r="D18" s="133"/>
      <c r="E18" s="133" t="s">
        <v>126</v>
      </c>
      <c r="F18" s="133"/>
      <c r="G18" s="133" t="s">
        <v>125</v>
      </c>
      <c r="H18" s="133"/>
      <c r="I18" s="133" t="s">
        <v>124</v>
      </c>
      <c r="J18" s="133"/>
      <c r="K18" s="133" t="s">
        <v>129</v>
      </c>
      <c r="L18" s="133"/>
    </row>
    <row r="19" spans="1:12" ht="121.5" customHeight="1" thickTop="1" thickBot="1" x14ac:dyDescent="0.5">
      <c r="A19" s="126" t="s">
        <v>130</v>
      </c>
      <c r="B19" s="126"/>
      <c r="C19" s="126" t="s">
        <v>131</v>
      </c>
      <c r="D19" s="126"/>
      <c r="E19" s="126" t="s">
        <v>132</v>
      </c>
      <c r="F19" s="126"/>
      <c r="G19" s="126" t="s">
        <v>133</v>
      </c>
      <c r="H19" s="126"/>
      <c r="I19" s="126" t="s">
        <v>134</v>
      </c>
      <c r="J19" s="126"/>
      <c r="K19" s="126" t="s">
        <v>135</v>
      </c>
      <c r="L19" s="126"/>
    </row>
    <row r="20" spans="1:12" ht="14.65" thickTop="1" x14ac:dyDescent="0.45"/>
    <row r="21" spans="1:12" ht="16.149999999999999" thickBot="1" x14ac:dyDescent="0.5">
      <c r="A21" s="134" t="s">
        <v>273</v>
      </c>
      <c r="B21" s="134"/>
      <c r="C21" s="134"/>
      <c r="D21" s="134"/>
      <c r="E21" s="134"/>
      <c r="F21" s="134"/>
      <c r="G21" s="134"/>
      <c r="H21" s="134"/>
      <c r="I21" s="134"/>
      <c r="J21" s="134"/>
      <c r="K21" s="1"/>
      <c r="L21" s="1"/>
    </row>
    <row r="22" spans="1:12" ht="15" thickTop="1" thickBot="1" x14ac:dyDescent="0.5">
      <c r="A22" s="130">
        <v>1</v>
      </c>
      <c r="B22" s="130"/>
      <c r="C22" s="130">
        <v>2</v>
      </c>
      <c r="D22" s="130"/>
      <c r="E22" s="130">
        <v>3</v>
      </c>
      <c r="F22" s="130"/>
      <c r="G22" s="130">
        <v>4</v>
      </c>
      <c r="H22" s="130"/>
      <c r="I22" s="130">
        <v>5</v>
      </c>
      <c r="J22" s="130"/>
    </row>
    <row r="23" spans="1:12" ht="73.5" customHeight="1" thickTop="1" thickBot="1" x14ac:dyDescent="0.5">
      <c r="A23" s="131" t="s">
        <v>274</v>
      </c>
      <c r="B23" s="131"/>
      <c r="C23" s="130"/>
      <c r="D23" s="130"/>
      <c r="E23" s="132" t="s">
        <v>275</v>
      </c>
      <c r="F23" s="132"/>
      <c r="G23" s="130"/>
      <c r="H23" s="130"/>
      <c r="I23" s="132" t="s">
        <v>276</v>
      </c>
      <c r="J23" s="132"/>
    </row>
    <row r="24" spans="1:12" ht="14.65" thickTop="1" x14ac:dyDescent="0.45"/>
    <row r="25" spans="1:12" ht="16.149999999999999" thickBot="1" x14ac:dyDescent="0.5">
      <c r="A25" s="134" t="s">
        <v>291</v>
      </c>
      <c r="B25" s="134"/>
      <c r="C25" s="134"/>
      <c r="D25" s="134"/>
      <c r="E25" s="134"/>
      <c r="F25" s="134"/>
      <c r="G25" s="134"/>
      <c r="H25" s="134"/>
      <c r="I25" s="134"/>
      <c r="J25" s="134"/>
    </row>
    <row r="26" spans="1:12" ht="15" thickTop="1" thickBot="1" x14ac:dyDescent="0.5">
      <c r="A26" s="130">
        <v>1</v>
      </c>
      <c r="B26" s="130"/>
      <c r="C26" s="130">
        <v>2</v>
      </c>
      <c r="D26" s="130"/>
      <c r="E26" s="130">
        <v>3</v>
      </c>
      <c r="F26" s="130"/>
      <c r="G26" s="130">
        <v>4</v>
      </c>
      <c r="H26" s="130"/>
      <c r="I26" s="130">
        <v>5</v>
      </c>
      <c r="J26" s="130"/>
    </row>
    <row r="27" spans="1:12" ht="96.4" customHeight="1" thickTop="1" thickBot="1" x14ac:dyDescent="0.5">
      <c r="A27" s="131" t="s">
        <v>278</v>
      </c>
      <c r="B27" s="131"/>
      <c r="C27" s="130"/>
      <c r="D27" s="130"/>
      <c r="E27" s="131" t="s">
        <v>279</v>
      </c>
      <c r="F27" s="131"/>
      <c r="G27" s="130"/>
      <c r="H27" s="130"/>
      <c r="I27" s="131" t="s">
        <v>280</v>
      </c>
      <c r="J27" s="131"/>
    </row>
    <row r="28" spans="1:12" ht="14.65" thickTop="1" x14ac:dyDescent="0.45"/>
    <row r="29" spans="1:12" ht="16.149999999999999" thickBot="1" x14ac:dyDescent="0.5">
      <c r="A29" s="134" t="s">
        <v>290</v>
      </c>
      <c r="B29" s="134"/>
      <c r="C29" s="134"/>
      <c r="D29" s="134"/>
      <c r="E29" s="134"/>
      <c r="F29" s="134"/>
      <c r="G29" s="134"/>
      <c r="H29" s="134"/>
      <c r="I29" s="134"/>
      <c r="J29" s="134"/>
    </row>
    <row r="30" spans="1:12" ht="15" thickTop="1" thickBot="1" x14ac:dyDescent="0.5">
      <c r="A30" s="130">
        <v>1</v>
      </c>
      <c r="B30" s="130"/>
      <c r="C30" s="130">
        <v>2</v>
      </c>
      <c r="D30" s="130"/>
      <c r="E30" s="130">
        <v>3</v>
      </c>
      <c r="F30" s="130"/>
      <c r="G30" s="130">
        <v>4</v>
      </c>
      <c r="H30" s="130"/>
      <c r="I30" s="130">
        <v>5</v>
      </c>
      <c r="J30" s="130"/>
    </row>
    <row r="31" spans="1:12" ht="101.25" customHeight="1" thickTop="1" thickBot="1" x14ac:dyDescent="0.5">
      <c r="A31" s="131" t="s">
        <v>282</v>
      </c>
      <c r="B31" s="131"/>
      <c r="C31" s="130"/>
      <c r="D31" s="130"/>
      <c r="E31" s="131" t="s">
        <v>283</v>
      </c>
      <c r="F31" s="131"/>
      <c r="G31" s="130"/>
      <c r="H31" s="130"/>
      <c r="I31" s="131" t="s">
        <v>284</v>
      </c>
      <c r="J31" s="131"/>
    </row>
    <row r="32" spans="1:12" ht="14.65" thickTop="1" x14ac:dyDescent="0.45"/>
    <row r="33" spans="1:10" ht="16.149999999999999" thickBot="1" x14ac:dyDescent="0.5">
      <c r="A33" s="134" t="s">
        <v>289</v>
      </c>
      <c r="B33" s="134"/>
      <c r="C33" s="134"/>
      <c r="D33" s="134"/>
      <c r="E33" s="134"/>
      <c r="F33" s="134"/>
      <c r="G33" s="134"/>
      <c r="H33" s="134"/>
      <c r="I33" s="134"/>
      <c r="J33" s="134"/>
    </row>
    <row r="34" spans="1:10" ht="15" thickTop="1" thickBot="1" x14ac:dyDescent="0.5">
      <c r="A34" s="130">
        <v>1</v>
      </c>
      <c r="B34" s="130"/>
      <c r="C34" s="130">
        <v>2</v>
      </c>
      <c r="D34" s="130"/>
      <c r="E34" s="130">
        <v>3</v>
      </c>
      <c r="F34" s="130"/>
      <c r="G34" s="130">
        <v>4</v>
      </c>
      <c r="H34" s="130"/>
      <c r="I34" s="130">
        <v>5</v>
      </c>
      <c r="J34" s="130"/>
    </row>
    <row r="35" spans="1:10" ht="130.15" customHeight="1" thickTop="1" thickBot="1" x14ac:dyDescent="0.5">
      <c r="A35" s="131" t="s">
        <v>285</v>
      </c>
      <c r="B35" s="131"/>
      <c r="C35" s="130"/>
      <c r="D35" s="130"/>
      <c r="E35" s="131" t="s">
        <v>286</v>
      </c>
      <c r="F35" s="131"/>
      <c r="G35" s="130"/>
      <c r="H35" s="130"/>
      <c r="I35" s="131" t="s">
        <v>287</v>
      </c>
      <c r="J35" s="131"/>
    </row>
    <row r="36" spans="1:10" ht="14.65" thickTop="1" x14ac:dyDescent="0.45"/>
  </sheetData>
  <autoFilter ref="A1:K1" xr:uid="{EE7A955E-B756-452E-9156-9F0585A90012}"/>
  <mergeCells count="58">
    <mergeCell ref="A35:B35"/>
    <mergeCell ref="C35:D35"/>
    <mergeCell ref="E35:F35"/>
    <mergeCell ref="G35:H35"/>
    <mergeCell ref="I35:J35"/>
    <mergeCell ref="A33:J33"/>
    <mergeCell ref="A34:B34"/>
    <mergeCell ref="C34:D34"/>
    <mergeCell ref="E34:F34"/>
    <mergeCell ref="G34:H34"/>
    <mergeCell ref="I34:J34"/>
    <mergeCell ref="A30:B30"/>
    <mergeCell ref="C30:D30"/>
    <mergeCell ref="E30:F30"/>
    <mergeCell ref="G30:H30"/>
    <mergeCell ref="I30:J30"/>
    <mergeCell ref="A31:B31"/>
    <mergeCell ref="C31:D31"/>
    <mergeCell ref="E31:F31"/>
    <mergeCell ref="G31:H31"/>
    <mergeCell ref="I31:J31"/>
    <mergeCell ref="A29:J29"/>
    <mergeCell ref="G23:H23"/>
    <mergeCell ref="I22:J22"/>
    <mergeCell ref="I23:J23"/>
    <mergeCell ref="A21:J21"/>
    <mergeCell ref="A25:J25"/>
    <mergeCell ref="A26:B26"/>
    <mergeCell ref="C26:D26"/>
    <mergeCell ref="E26:F26"/>
    <mergeCell ref="G26:H26"/>
    <mergeCell ref="I26:J26"/>
    <mergeCell ref="A27:B27"/>
    <mergeCell ref="C27:D27"/>
    <mergeCell ref="E27:F27"/>
    <mergeCell ref="G27:H27"/>
    <mergeCell ref="I27:J27"/>
    <mergeCell ref="A15:L16"/>
    <mergeCell ref="A22:B22"/>
    <mergeCell ref="A23:B23"/>
    <mergeCell ref="C22:D22"/>
    <mergeCell ref="C23:D23"/>
    <mergeCell ref="E23:F23"/>
    <mergeCell ref="E22:F22"/>
    <mergeCell ref="G22:H22"/>
    <mergeCell ref="C18:D18"/>
    <mergeCell ref="E18:F18"/>
    <mergeCell ref="G18:H18"/>
    <mergeCell ref="I18:J18"/>
    <mergeCell ref="K18:L18"/>
    <mergeCell ref="A19:B19"/>
    <mergeCell ref="C19:D19"/>
    <mergeCell ref="E19:F19"/>
    <mergeCell ref="G19:H19"/>
    <mergeCell ref="I19:J19"/>
    <mergeCell ref="K19:L19"/>
    <mergeCell ref="A17:L17"/>
    <mergeCell ref="A18:B18"/>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714-12A4-45B9-A7E1-B10C4E56BDC8}">
  <dimension ref="A1:D1"/>
  <sheetViews>
    <sheetView workbookViewId="0">
      <selection activeCell="E29" sqref="E29"/>
    </sheetView>
  </sheetViews>
  <sheetFormatPr defaultRowHeight="14.25" x14ac:dyDescent="0.45"/>
  <cols>
    <col min="1" max="1" width="17.73046875" customWidth="1"/>
    <col min="2" max="2" width="17.19921875" bestFit="1" customWidth="1"/>
    <col min="3" max="3" width="13.3984375" customWidth="1"/>
    <col min="4" max="4" width="16.46484375" customWidth="1"/>
  </cols>
  <sheetData>
    <row r="1" spans="1:4" s="5" customFormat="1" ht="42" customHeight="1" x14ac:dyDescent="0.45">
      <c r="A1" s="16" t="s">
        <v>0</v>
      </c>
      <c r="B1" s="5" t="s">
        <v>311</v>
      </c>
      <c r="C1" s="5" t="s">
        <v>310</v>
      </c>
      <c r="D1" s="16" t="s">
        <v>312</v>
      </c>
    </row>
  </sheetData>
  <autoFilter ref="A1:D1" xr:uid="{1F740AD6-4C82-44CA-8DE6-D5B876AA5DD7}"/>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CDB5-6AC7-4220-A12F-F1BACC8BA514}">
  <dimension ref="A1:L4"/>
  <sheetViews>
    <sheetView workbookViewId="0">
      <selection activeCell="A3" sqref="A3:L3"/>
    </sheetView>
  </sheetViews>
  <sheetFormatPr defaultRowHeight="14.25" x14ac:dyDescent="0.45"/>
  <cols>
    <col min="1" max="1" width="9.06640625" style="87"/>
    <col min="2" max="2" width="36.86328125" style="87" customWidth="1"/>
    <col min="3" max="3" width="14.59765625" style="87" bestFit="1" customWidth="1"/>
    <col min="4" max="4" width="18.86328125" style="87" customWidth="1"/>
    <col min="5" max="5" width="27.796875" style="87" customWidth="1"/>
    <col min="6" max="6" width="10.73046875" style="88" bestFit="1" customWidth="1"/>
    <col min="7" max="7" width="9.86328125" style="88" customWidth="1"/>
    <col min="8" max="8" width="9.265625" style="88" bestFit="1" customWidth="1"/>
    <col min="9" max="9" width="9.19921875" style="88" bestFit="1" customWidth="1"/>
    <col min="10" max="10" width="9.19921875" style="88" customWidth="1"/>
    <col min="11" max="11" width="25" style="87" customWidth="1"/>
    <col min="12" max="12" width="9.33203125" style="87" customWidth="1"/>
    <col min="13" max="16384" width="9.06640625" style="87"/>
  </cols>
  <sheetData>
    <row r="1" spans="1:12" x14ac:dyDescent="0.45">
      <c r="A1" s="87" t="s">
        <v>69</v>
      </c>
      <c r="B1" s="87" t="s">
        <v>316</v>
      </c>
      <c r="C1" s="87" t="s">
        <v>322</v>
      </c>
      <c r="D1" s="87" t="s">
        <v>323</v>
      </c>
      <c r="E1" s="87" t="s">
        <v>325</v>
      </c>
      <c r="F1" s="88" t="s">
        <v>317</v>
      </c>
      <c r="G1" s="88" t="s">
        <v>318</v>
      </c>
      <c r="H1" s="88" t="s">
        <v>319</v>
      </c>
      <c r="I1" s="88" t="s">
        <v>320</v>
      </c>
      <c r="J1" s="88" t="s">
        <v>332</v>
      </c>
      <c r="K1" s="87" t="s">
        <v>321</v>
      </c>
      <c r="L1" s="87" t="s">
        <v>327</v>
      </c>
    </row>
    <row r="2" spans="1:12" ht="71.25" x14ac:dyDescent="0.45">
      <c r="A2" s="89">
        <v>1</v>
      </c>
      <c r="B2" s="90" t="s">
        <v>334</v>
      </c>
      <c r="C2" s="89" t="s">
        <v>333</v>
      </c>
      <c r="D2" s="89" t="s">
        <v>336</v>
      </c>
      <c r="E2" s="89" t="s">
        <v>335</v>
      </c>
      <c r="F2" s="91">
        <v>44242</v>
      </c>
      <c r="G2" s="91" t="s">
        <v>331</v>
      </c>
      <c r="H2" s="91">
        <v>44348</v>
      </c>
      <c r="I2" s="91">
        <v>44415</v>
      </c>
      <c r="J2" s="92">
        <f>_xlfn.DAYS(I2,H2)</f>
        <v>67</v>
      </c>
      <c r="K2" s="89" t="s">
        <v>328</v>
      </c>
      <c r="L2" s="89" t="s">
        <v>328</v>
      </c>
    </row>
    <row r="3" spans="1:12" ht="213.75" x14ac:dyDescent="0.45">
      <c r="A3" s="89">
        <v>2</v>
      </c>
      <c r="B3" s="90" t="s">
        <v>339</v>
      </c>
      <c r="C3" s="89" t="s">
        <v>338</v>
      </c>
      <c r="D3" s="89" t="s">
        <v>341</v>
      </c>
      <c r="E3" s="89" t="s">
        <v>340</v>
      </c>
      <c r="F3" s="91">
        <v>44242</v>
      </c>
      <c r="G3" s="91" t="s">
        <v>342</v>
      </c>
      <c r="H3" s="91">
        <v>44333</v>
      </c>
      <c r="I3" s="91">
        <v>44401</v>
      </c>
      <c r="J3" s="92">
        <f>_xlfn.DAYS(I3,H3)</f>
        <v>68</v>
      </c>
      <c r="K3" s="89" t="s">
        <v>328</v>
      </c>
      <c r="L3" s="89" t="s">
        <v>337</v>
      </c>
    </row>
    <row r="4" spans="1:12" ht="85.5" x14ac:dyDescent="0.45">
      <c r="A4" s="89">
        <v>3</v>
      </c>
      <c r="B4" s="90" t="s">
        <v>330</v>
      </c>
      <c r="C4" s="89" t="s">
        <v>2</v>
      </c>
      <c r="D4" s="89" t="s">
        <v>324</v>
      </c>
      <c r="E4" s="89" t="s">
        <v>326</v>
      </c>
      <c r="F4" s="91">
        <v>44253</v>
      </c>
      <c r="G4" s="91" t="s">
        <v>329</v>
      </c>
      <c r="H4" s="91">
        <v>44327</v>
      </c>
      <c r="I4" s="91">
        <v>44386</v>
      </c>
      <c r="J4" s="92">
        <f>_xlfn.DAYS(I4,H4)</f>
        <v>59</v>
      </c>
      <c r="K4" s="89" t="s">
        <v>328</v>
      </c>
      <c r="L4" s="89" t="s">
        <v>328</v>
      </c>
    </row>
  </sheetData>
  <hyperlinks>
    <hyperlink ref="B4" r:id="rId1" xr:uid="{C32AD462-47BC-4518-81F6-4A4E1A439FD8}"/>
    <hyperlink ref="B2" r:id="rId2" display="NSF REU SITE: PSYCHOLOGY RESEARCH EXPERIENCE PROGRAM" xr:uid="{5453BA1B-FB23-4228-B046-500940A3C15F}"/>
    <hyperlink ref="B3" r:id="rId3" xr:uid="{599C34EB-A616-4F09-AAA5-B47C788905E1}"/>
  </hyperlinks>
  <pageMargins left="0.7" right="0.7" top="0.75" bottom="0.75" header="0.3" footer="0.3"/>
  <pageSetup orientation="portrait" horizontalDpi="300" verticalDpi="300"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Accreditation&amp;Reputation</vt:lpstr>
      <vt:lpstr>ResearchAreas</vt:lpstr>
      <vt:lpstr>ProgramCriteria</vt:lpstr>
      <vt:lpstr>FinalChoices</vt:lpstr>
      <vt:lpstr>Applications&amp;Information</vt:lpstr>
      <vt:lpstr>Internships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Verified ✔️</dc:creator>
  <cp:lastModifiedBy>Verified ✔️</cp:lastModifiedBy>
  <dcterms:created xsi:type="dcterms:W3CDTF">2020-05-12T18:57:12Z</dcterms:created>
  <dcterms:modified xsi:type="dcterms:W3CDTF">2021-11-03T21:21:43Z</dcterms:modified>
</cp:coreProperties>
</file>