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B6" i="1"/>
  <c r="G87" i="2"/>
  <c r="G86" i="2"/>
  <c r="G84" i="2"/>
  <c r="G81" i="2"/>
  <c r="G75" i="2"/>
  <c r="G77" i="2"/>
  <c r="G72" i="2"/>
  <c r="G69" i="2"/>
  <c r="G88" i="2" s="1"/>
  <c r="G16" i="2"/>
  <c r="G14" i="2"/>
  <c r="G9" i="2"/>
  <c r="G17" i="2" l="1"/>
</calcChain>
</file>

<file path=xl/sharedStrings.xml><?xml version="1.0" encoding="utf-8"?>
<sst xmlns="http://schemas.openxmlformats.org/spreadsheetml/2006/main" count="184" uniqueCount="179">
  <si>
    <t>Titre 1 (fonctionnement)</t>
  </si>
  <si>
    <t>Titre 2  (Investissement)</t>
  </si>
  <si>
    <t>Location des espaces</t>
  </si>
  <si>
    <t xml:space="preserve">Contrat et convention  </t>
  </si>
  <si>
    <t xml:space="preserve">Inscription </t>
  </si>
  <si>
    <t>Autre</t>
  </si>
  <si>
    <t>Articles</t>
  </si>
  <si>
    <t>Montant</t>
  </si>
  <si>
    <t>Subvention de l'Etat au titre de la rémunération</t>
  </si>
  <si>
    <t>Subvention de l'Etat au titre de fonctionnement</t>
  </si>
  <si>
    <t>Subvention de l'Etat au titre d'interventions</t>
  </si>
  <si>
    <t>Inscriptions et assurances</t>
  </si>
  <si>
    <t>Contrats et autres conventions</t>
  </si>
  <si>
    <t>TOTAL des Recettes</t>
  </si>
  <si>
    <t>Depenses 2022</t>
  </si>
  <si>
    <t>subventions variables</t>
  </si>
  <si>
    <t>Heures supplémentaires</t>
  </si>
  <si>
    <t xml:space="preserve">Rémunération des contractuels et vacataires </t>
  </si>
  <si>
    <t xml:space="preserve">TOTAL 1ére partie: Dépenses de Rémunerations </t>
  </si>
  <si>
    <t>consommation de l'eau</t>
  </si>
  <si>
    <t>consommation de l'électricité et du gaz</t>
  </si>
  <si>
    <t>Télécommuncations</t>
  </si>
  <si>
    <t xml:space="preserve">la transmission de données </t>
  </si>
  <si>
    <t>Ameublement de l'Administration</t>
  </si>
  <si>
    <t>Carburant pour les véhicules de sevice</t>
  </si>
  <si>
    <t>correspondances administratives</t>
  </si>
  <si>
    <t>frais de compte courant postal</t>
  </si>
  <si>
    <t>Achat d'équipements pour la gestion administrative</t>
  </si>
  <si>
    <t>Equipements sportifs</t>
  </si>
  <si>
    <t>Equipements pour l'enseignement</t>
  </si>
  <si>
    <t>Equipements d'entretien</t>
  </si>
  <si>
    <t>Assurance des véhicules</t>
  </si>
  <si>
    <t>Assurance des étudiants</t>
  </si>
  <si>
    <t>Entretien des batiments</t>
  </si>
  <si>
    <t>Entretien des véhicules</t>
  </si>
  <si>
    <t>Entretien des équipements et mobilier</t>
  </si>
  <si>
    <t>Etretien des jardins et des plantes</t>
  </si>
  <si>
    <t>Dépenses directes de nettoyage</t>
  </si>
  <si>
    <t>Soutraitance de nettoyage</t>
  </si>
  <si>
    <t>Soutraitance de gardiennage</t>
  </si>
  <si>
    <t>Fournitures de bureau</t>
  </si>
  <si>
    <t>Documents officiels</t>
  </si>
  <si>
    <t>Documents spécifiques</t>
  </si>
  <si>
    <t>Journaux et magazines</t>
  </si>
  <si>
    <t xml:space="preserve">achat de fournitures et  matériels informatiques </t>
  </si>
  <si>
    <t>Les frais d'entretien</t>
  </si>
  <si>
    <t>Entretien des sites web</t>
  </si>
  <si>
    <t>Frais d'exploitation du système ADEB</t>
  </si>
  <si>
    <t>Fais d'exploitation de système RACHED</t>
  </si>
  <si>
    <t>Frais des réceptions</t>
  </si>
  <si>
    <t>Frais des hébergements</t>
  </si>
  <si>
    <t>Frais de missions</t>
  </si>
  <si>
    <t xml:space="preserve">Habillement des ouvriers </t>
  </si>
  <si>
    <t>Frais de transport à l'étranger</t>
  </si>
  <si>
    <t>Séminaires de formation</t>
  </si>
  <si>
    <t>Formation en informatique</t>
  </si>
  <si>
    <t>Achat de médicaments et de produits pharmaceutiques</t>
  </si>
  <si>
    <t>Organisation des examens et concours</t>
  </si>
  <si>
    <t>Taxes de circulation</t>
  </si>
  <si>
    <t>Services divers</t>
  </si>
  <si>
    <t>Fournitures médicaux</t>
  </si>
  <si>
    <t>Fournitures et équipements de sécurité</t>
  </si>
  <si>
    <t>SNDP (impayés)</t>
  </si>
  <si>
    <t>SONEDE (impayés)</t>
  </si>
  <si>
    <t>Divers impayés</t>
  </si>
  <si>
    <t>TOTAL 2éme partie: Dépenses de Gestion</t>
  </si>
  <si>
    <t>Aides aux étudiants</t>
  </si>
  <si>
    <t>contributions des étudiants  à la CNSS</t>
  </si>
  <si>
    <t>Prix et récompenses</t>
  </si>
  <si>
    <t>Encouragement la recherche scientifique et technologique</t>
  </si>
  <si>
    <t>Organisation des manifestations et des séminaires scientifiques</t>
  </si>
  <si>
    <t>Primes de publications</t>
  </si>
  <si>
    <t>Organisation des festivals et d'événements culturels</t>
  </si>
  <si>
    <t>Total  chapitre 03 305</t>
  </si>
  <si>
    <t xml:space="preserve">TOTAL 3éme partie: Dépenses d'Interventions </t>
  </si>
  <si>
    <t>Total  Depenses</t>
  </si>
  <si>
    <t>Excedents Budget 2023</t>
  </si>
  <si>
    <t>8111.81451.1101</t>
  </si>
  <si>
    <t>1117.11101.1700</t>
  </si>
  <si>
    <t>1117.11102.1700</t>
  </si>
  <si>
    <t>1117.11103.1700</t>
  </si>
  <si>
    <t>1117.11306.1711</t>
  </si>
  <si>
    <t>1117.11209.1701</t>
  </si>
  <si>
    <t>1117.11207.1799</t>
  </si>
  <si>
    <t>Cotisation de l'employeur</t>
  </si>
  <si>
    <t>1117.11101.1704.000</t>
  </si>
  <si>
    <t>1117.11101.1706.000</t>
  </si>
  <si>
    <t>1117.11101.1714.000</t>
  </si>
  <si>
    <t>1117.11102.1702.000</t>
  </si>
  <si>
    <t>Total  chapitre 11101</t>
  </si>
  <si>
    <t>Total  chapitre 11102</t>
  </si>
  <si>
    <t>Location et frais minicipale</t>
  </si>
  <si>
    <t>1117.11201.1701.000</t>
  </si>
  <si>
    <t>1117.11201.1702.000</t>
  </si>
  <si>
    <t>1117.11201.1703.000</t>
  </si>
  <si>
    <t>1117.11201.1704.001</t>
  </si>
  <si>
    <t>1117.11201.1704.002</t>
  </si>
  <si>
    <t>1117.11201.1705.001</t>
  </si>
  <si>
    <t>Recettes 2024</t>
  </si>
  <si>
    <t>1117.11201.1706.001</t>
  </si>
  <si>
    <t>1117.11201.1706.003</t>
  </si>
  <si>
    <t xml:space="preserve">Quota de Carburant  pour les directeurs </t>
  </si>
  <si>
    <t>1117.11201.1707.001</t>
  </si>
  <si>
    <t>1117.11201.1707.002</t>
  </si>
  <si>
    <t>1117.11201.1708.001</t>
  </si>
  <si>
    <t>1117.11201.1708.004</t>
  </si>
  <si>
    <t>1117.11201.1708.005</t>
  </si>
  <si>
    <t>1117.11201.1708.012</t>
  </si>
  <si>
    <t>1117.11201.1709.001</t>
  </si>
  <si>
    <t>1117.11201.1709.002</t>
  </si>
  <si>
    <t>1117.11201.1710.001</t>
  </si>
  <si>
    <t>1117.11201.1710.002</t>
  </si>
  <si>
    <t>1117.11201.1710.003</t>
  </si>
  <si>
    <t>1117.11201.1710.006</t>
  </si>
  <si>
    <t>1117.11201.1711.001</t>
  </si>
  <si>
    <t>1117.11201.1711.002</t>
  </si>
  <si>
    <t>1117.11201.1712.000</t>
  </si>
  <si>
    <t>1117.11201.1713.000</t>
  </si>
  <si>
    <t>1117.11201.1714.001</t>
  </si>
  <si>
    <t>1117.11201.1714.005</t>
  </si>
  <si>
    <t>1117.11201.1714.007</t>
  </si>
  <si>
    <t>1117.11201.1715.001</t>
  </si>
  <si>
    <t>Achat des livres</t>
  </si>
  <si>
    <t>1117.11201.1719.001</t>
  </si>
  <si>
    <t>1117.11201.1719.003</t>
  </si>
  <si>
    <t>1117.11201.1719.005</t>
  </si>
  <si>
    <t>Tunisaire (impayé)</t>
  </si>
  <si>
    <t>1117.11201.1720.001</t>
  </si>
  <si>
    <t>1117.11201.1720.003</t>
  </si>
  <si>
    <t>1117.11201.1721.001</t>
  </si>
  <si>
    <t>1117.11201.1721.002</t>
  </si>
  <si>
    <t>1117.11201.1722.000</t>
  </si>
  <si>
    <t>1117.11201.1723.002</t>
  </si>
  <si>
    <t>1117.11201.1725.003</t>
  </si>
  <si>
    <t>1117.11201.1728.001</t>
  </si>
  <si>
    <t>1117.11201.1728.004</t>
  </si>
  <si>
    <t>1117.11201.1730.001</t>
  </si>
  <si>
    <t>1117.11201.1731.000</t>
  </si>
  <si>
    <t>1117.11201.1740.001</t>
  </si>
  <si>
    <t>1117.11201.1745.000</t>
  </si>
  <si>
    <t>Recomponsation divers</t>
  </si>
  <si>
    <t>1117.11201.1747.099</t>
  </si>
  <si>
    <t>1117.11201.1730.002</t>
  </si>
  <si>
    <t>1117.11201.1749.001</t>
  </si>
  <si>
    <t>1117.11201.1780.001</t>
  </si>
  <si>
    <t>1117.11201.1780.002</t>
  </si>
  <si>
    <t>1117.11201.1749.004</t>
  </si>
  <si>
    <t>1117.11201.1749.099</t>
  </si>
  <si>
    <t>1117.11300.1701.006</t>
  </si>
  <si>
    <t>1117.11300.1701.008</t>
  </si>
  <si>
    <t xml:space="preserve">Billet d'avion pour les étudiants subventionnés </t>
  </si>
  <si>
    <t>Amicale ISI</t>
  </si>
  <si>
    <t>1117.11302.1708.001</t>
  </si>
  <si>
    <t>1117.11302.1708.099</t>
  </si>
  <si>
    <t>1117.11303.1740.000</t>
  </si>
  <si>
    <t>1117.11304.1701.000</t>
  </si>
  <si>
    <t>1117.11304.1704.000</t>
  </si>
  <si>
    <t>1117.11304.1740.099</t>
  </si>
  <si>
    <t>Total  chapitre 11300</t>
  </si>
  <si>
    <t>Total  chapitre 11302</t>
  </si>
  <si>
    <t>Total  chapitre 11303</t>
  </si>
  <si>
    <t>Total  chapitre 11304</t>
  </si>
  <si>
    <t>1117.11305.1706.002</t>
  </si>
  <si>
    <t>1117.11305.1712.002</t>
  </si>
  <si>
    <t>Organisation des festivals et d'événements Sportive</t>
  </si>
  <si>
    <t>1117.11319.1720.000</t>
  </si>
  <si>
    <t xml:space="preserve">Renforcement de la qualité de l'enseignement supérieur </t>
  </si>
  <si>
    <t>Total  chapitre 11319</t>
  </si>
  <si>
    <t>Evolution du budget de l'ISI entre 2022-2024</t>
  </si>
  <si>
    <t xml:space="preserve">Total Budget </t>
  </si>
  <si>
    <t>Subvention de l'Etat pour couvrir les charges de Rémunération</t>
  </si>
  <si>
    <t xml:space="preserve">Subvention de l'Etat pour couvrir les charges de Fonctionnement </t>
  </si>
  <si>
    <t>Subvention de l'Etat pour couvrir les charges de Intervention</t>
  </si>
  <si>
    <t>Répartition des ressources de l'ISI entre 2022-2024</t>
  </si>
  <si>
    <t>Moyen financiers</t>
  </si>
  <si>
    <t>a) Budget de l'institut entériné par ses instances de gouvernance (charges dont salaires et produits):</t>
  </si>
  <si>
    <t>Budget</t>
  </si>
  <si>
    <t>b) Budget de fonctionnement de l'institut concernant les formations (cherge et produits) (hors recherche)</t>
  </si>
  <si>
    <t>c) Coût de la formation etudiant/an: 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</si>
</sst>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4"/>
      <color rgb="FF000000"/>
      <name val="Calibri"/>
      <family val="2"/>
      <scheme val="minor"/>
    </font>
    <font>
      <sz val="14"/>
      <name val="Arial"/>
      <family val="2"/>
    </font>
    <font>
      <b/>
      <sz val="16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readingOrder="1"/>
    </xf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readingOrder="1"/>
    </xf>
    <xf numFmtId="4" fontId="3" fillId="0" borderId="4" xfId="0" applyNumberFormat="1" applyFont="1" applyBorder="1" applyAlignment="1">
      <alignment horizontal="center" vertical="center" readingOrder="1"/>
    </xf>
    <xf numFmtId="4" fontId="3" fillId="0" borderId="9" xfId="0" applyNumberFormat="1" applyFont="1" applyBorder="1" applyAlignment="1">
      <alignment horizontal="center" vertical="center" readingOrder="1"/>
    </xf>
    <xf numFmtId="4" fontId="3" fillId="4" borderId="4" xfId="0" applyNumberFormat="1" applyFont="1" applyFill="1" applyBorder="1" applyAlignment="1">
      <alignment horizontal="center" vertical="center" readingOrder="1"/>
    </xf>
    <xf numFmtId="0" fontId="3" fillId="4" borderId="4" xfId="0" applyFont="1" applyFill="1" applyBorder="1" applyAlignment="1">
      <alignment horizontal="center" vertical="center" readingOrder="1"/>
    </xf>
    <xf numFmtId="0" fontId="2" fillId="0" borderId="6" xfId="0" applyFont="1" applyBorder="1" applyAlignment="1">
      <alignment horizontal="left"/>
    </xf>
    <xf numFmtId="3" fontId="7" fillId="3" borderId="4" xfId="0" applyNumberFormat="1" applyFont="1" applyFill="1" applyBorder="1" applyAlignment="1">
      <alignment horizontal="center" vertical="center" readingOrder="1"/>
    </xf>
    <xf numFmtId="0" fontId="2" fillId="0" borderId="7" xfId="0" applyFont="1" applyBorder="1" applyAlignment="1">
      <alignment horizontal="left"/>
    </xf>
    <xf numFmtId="4" fontId="7" fillId="3" borderId="4" xfId="0" applyNumberFormat="1" applyFont="1" applyFill="1" applyBorder="1" applyAlignment="1">
      <alignment horizontal="center" vertical="center" readingOrder="1"/>
    </xf>
    <xf numFmtId="4" fontId="1" fillId="3" borderId="4" xfId="0" applyNumberFormat="1" applyFont="1" applyFill="1" applyBorder="1" applyAlignment="1">
      <alignment horizontal="center" vertical="center" readingOrder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25.7109375" customWidth="1"/>
    <col min="2" max="2" width="13.85546875" customWidth="1"/>
    <col min="3" max="3" width="13" customWidth="1"/>
    <col min="4" max="4" width="13.140625" customWidth="1"/>
  </cols>
  <sheetData>
    <row r="1" spans="1:4" ht="18.75" x14ac:dyDescent="0.3">
      <c r="A1" s="27" t="s">
        <v>168</v>
      </c>
      <c r="B1" s="27"/>
      <c r="C1" s="27"/>
      <c r="D1" s="27"/>
    </row>
    <row r="3" spans="1:4" x14ac:dyDescent="0.25">
      <c r="B3" s="1">
        <v>2022</v>
      </c>
      <c r="C3" s="1">
        <v>2023</v>
      </c>
      <c r="D3" s="1">
        <v>2024</v>
      </c>
    </row>
    <row r="4" spans="1:4" x14ac:dyDescent="0.25">
      <c r="A4" s="23" t="s">
        <v>0</v>
      </c>
      <c r="B4" s="24">
        <v>1415385</v>
      </c>
      <c r="C4" s="24">
        <v>1345627</v>
      </c>
      <c r="D4" s="24">
        <v>1106250</v>
      </c>
    </row>
    <row r="5" spans="1:4" x14ac:dyDescent="0.25">
      <c r="A5" s="23" t="s">
        <v>1</v>
      </c>
      <c r="B5" s="24">
        <v>713995</v>
      </c>
      <c r="C5" s="24">
        <v>800000</v>
      </c>
      <c r="D5" s="24">
        <v>742250</v>
      </c>
    </row>
    <row r="6" spans="1:4" x14ac:dyDescent="0.25">
      <c r="A6" s="25" t="s">
        <v>169</v>
      </c>
      <c r="B6" s="26">
        <f>B4+B5</f>
        <v>2129380</v>
      </c>
      <c r="C6" s="26">
        <f t="shared" ref="C6:D6" si="0">C4+C5</f>
        <v>2145627</v>
      </c>
      <c r="D6" s="26">
        <f t="shared" si="0"/>
        <v>1848500</v>
      </c>
    </row>
    <row r="7" spans="1:4" x14ac:dyDescent="0.25">
      <c r="A7" s="16"/>
      <c r="B7" s="17"/>
      <c r="C7" s="17"/>
      <c r="D7" s="17"/>
    </row>
    <row r="8" spans="1:4" ht="18.75" x14ac:dyDescent="0.3">
      <c r="A8" s="27" t="s">
        <v>173</v>
      </c>
      <c r="B8" s="27"/>
      <c r="C8" s="27"/>
      <c r="D8" s="27"/>
    </row>
    <row r="9" spans="1:4" x14ac:dyDescent="0.25">
      <c r="B9" s="1"/>
      <c r="C9" s="1"/>
      <c r="D9" s="1"/>
    </row>
    <row r="10" spans="1:4" ht="45" x14ac:dyDescent="0.25">
      <c r="A10" s="20" t="s">
        <v>170</v>
      </c>
      <c r="B10" s="21">
        <v>230000</v>
      </c>
      <c r="C10" s="21">
        <v>128000</v>
      </c>
      <c r="D10" s="21">
        <v>160000</v>
      </c>
    </row>
    <row r="11" spans="1:4" ht="45" x14ac:dyDescent="0.25">
      <c r="A11" s="20" t="s">
        <v>171</v>
      </c>
      <c r="B11" s="21">
        <v>456000</v>
      </c>
      <c r="C11" s="21">
        <v>370500</v>
      </c>
      <c r="D11" s="21">
        <v>570000</v>
      </c>
    </row>
    <row r="12" spans="1:4" ht="45" x14ac:dyDescent="0.25">
      <c r="A12" s="20" t="s">
        <v>172</v>
      </c>
      <c r="B12" s="21">
        <v>34000</v>
      </c>
      <c r="C12" s="21">
        <v>54400</v>
      </c>
      <c r="D12" s="21">
        <v>68000</v>
      </c>
    </row>
    <row r="13" spans="1:4" x14ac:dyDescent="0.25">
      <c r="A13" s="22" t="s">
        <v>2</v>
      </c>
      <c r="B13" s="21">
        <v>825</v>
      </c>
      <c r="C13" s="21">
        <v>2200</v>
      </c>
      <c r="D13" s="21">
        <v>2750</v>
      </c>
    </row>
    <row r="14" spans="1:4" x14ac:dyDescent="0.25">
      <c r="A14" s="22" t="s">
        <v>3</v>
      </c>
      <c r="B14" s="21">
        <v>0</v>
      </c>
      <c r="C14" s="21">
        <v>9000</v>
      </c>
      <c r="D14" s="21">
        <v>10000</v>
      </c>
    </row>
    <row r="15" spans="1:4" x14ac:dyDescent="0.25">
      <c r="A15" s="22" t="s">
        <v>4</v>
      </c>
      <c r="B15" s="21">
        <v>91663</v>
      </c>
      <c r="C15" s="21">
        <v>108269</v>
      </c>
      <c r="D15" s="21">
        <v>107000</v>
      </c>
    </row>
    <row r="16" spans="1:4" x14ac:dyDescent="0.25">
      <c r="A16" s="22" t="s">
        <v>5</v>
      </c>
      <c r="B16" s="21">
        <v>196385</v>
      </c>
      <c r="C16" s="21">
        <v>273727</v>
      </c>
      <c r="D16" s="21">
        <v>188500</v>
      </c>
    </row>
    <row r="17" spans="1:4" x14ac:dyDescent="0.25">
      <c r="A17" s="19"/>
      <c r="B17" s="18"/>
      <c r="C17" s="18"/>
      <c r="D17" s="18"/>
    </row>
    <row r="18" spans="1:4" x14ac:dyDescent="0.25">
      <c r="A18" s="19"/>
      <c r="B18" s="18"/>
      <c r="C18" s="18"/>
      <c r="D18" s="18"/>
    </row>
  </sheetData>
  <mergeCells count="2">
    <mergeCell ref="A1:D1"/>
    <mergeCell ref="A8:D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4" workbookViewId="0">
      <selection activeCell="J17" sqref="J17"/>
    </sheetView>
  </sheetViews>
  <sheetFormatPr baseColWidth="10" defaultColWidth="9.140625" defaultRowHeight="15" x14ac:dyDescent="0.25"/>
  <cols>
    <col min="6" max="6" width="37.5703125" customWidth="1"/>
    <col min="7" max="7" width="23.7109375" customWidth="1"/>
  </cols>
  <sheetData>
    <row r="1" spans="1:7" ht="20.25" x14ac:dyDescent="0.25">
      <c r="A1" s="64" t="s">
        <v>6</v>
      </c>
      <c r="B1" s="65"/>
      <c r="C1" s="66"/>
      <c r="D1" s="64" t="s">
        <v>98</v>
      </c>
      <c r="E1" s="65"/>
      <c r="F1" s="66"/>
      <c r="G1" s="2" t="s">
        <v>7</v>
      </c>
    </row>
    <row r="2" spans="1:7" ht="18.75" x14ac:dyDescent="0.3">
      <c r="A2" s="31" t="s">
        <v>77</v>
      </c>
      <c r="B2" s="32"/>
      <c r="C2" s="33"/>
      <c r="D2" s="49" t="s">
        <v>76</v>
      </c>
      <c r="E2" s="50"/>
      <c r="F2" s="51"/>
      <c r="G2" s="4">
        <v>188500</v>
      </c>
    </row>
    <row r="3" spans="1:7" ht="18.75" x14ac:dyDescent="0.3">
      <c r="A3" s="31" t="s">
        <v>78</v>
      </c>
      <c r="B3" s="32"/>
      <c r="C3" s="33"/>
      <c r="D3" s="49" t="s">
        <v>8</v>
      </c>
      <c r="E3" s="50"/>
      <c r="F3" s="51"/>
      <c r="G3" s="4">
        <v>160000</v>
      </c>
    </row>
    <row r="4" spans="1:7" ht="18.75" x14ac:dyDescent="0.3">
      <c r="A4" s="31" t="s">
        <v>79</v>
      </c>
      <c r="B4" s="32"/>
      <c r="C4" s="33"/>
      <c r="D4" s="49" t="s">
        <v>9</v>
      </c>
      <c r="E4" s="50"/>
      <c r="F4" s="51"/>
      <c r="G4" s="4">
        <v>570000</v>
      </c>
    </row>
    <row r="5" spans="1:7" ht="18.75" x14ac:dyDescent="0.3">
      <c r="A5" s="31" t="s">
        <v>80</v>
      </c>
      <c r="B5" s="32"/>
      <c r="C5" s="33"/>
      <c r="D5" s="49" t="s">
        <v>10</v>
      </c>
      <c r="E5" s="50"/>
      <c r="F5" s="51"/>
      <c r="G5" s="4">
        <v>68000</v>
      </c>
    </row>
    <row r="6" spans="1:7" ht="18.75" x14ac:dyDescent="0.3">
      <c r="A6" s="31" t="s">
        <v>81</v>
      </c>
      <c r="B6" s="32"/>
      <c r="C6" s="33"/>
      <c r="D6" s="49" t="s">
        <v>2</v>
      </c>
      <c r="E6" s="50"/>
      <c r="F6" s="51"/>
      <c r="G6" s="4">
        <v>3000</v>
      </c>
    </row>
    <row r="7" spans="1:7" ht="18.75" x14ac:dyDescent="0.3">
      <c r="A7" s="31" t="s">
        <v>82</v>
      </c>
      <c r="B7" s="32"/>
      <c r="C7" s="33"/>
      <c r="D7" s="49" t="s">
        <v>11</v>
      </c>
      <c r="E7" s="50"/>
      <c r="F7" s="51"/>
      <c r="G7" s="4">
        <v>107000</v>
      </c>
    </row>
    <row r="8" spans="1:7" ht="18.75" x14ac:dyDescent="0.3">
      <c r="A8" s="31" t="s">
        <v>83</v>
      </c>
      <c r="B8" s="32"/>
      <c r="C8" s="33"/>
      <c r="D8" s="49" t="s">
        <v>12</v>
      </c>
      <c r="E8" s="50"/>
      <c r="F8" s="51"/>
      <c r="G8" s="4">
        <v>10000</v>
      </c>
    </row>
    <row r="9" spans="1:7" ht="23.25" x14ac:dyDescent="0.35">
      <c r="A9" s="60" t="s">
        <v>13</v>
      </c>
      <c r="B9" s="58"/>
      <c r="C9" s="58"/>
      <c r="D9" s="58"/>
      <c r="E9" s="58"/>
      <c r="F9" s="59"/>
      <c r="G9" s="5">
        <f>SUM(G2:G8)</f>
        <v>1106500</v>
      </c>
    </row>
    <row r="10" spans="1:7" ht="21" x14ac:dyDescent="0.35">
      <c r="A10" s="61" t="s">
        <v>6</v>
      </c>
      <c r="B10" s="61"/>
      <c r="C10" s="62"/>
      <c r="D10" s="63" t="s">
        <v>14</v>
      </c>
      <c r="E10" s="61"/>
      <c r="F10" s="62"/>
      <c r="G10" s="2" t="s">
        <v>7</v>
      </c>
    </row>
    <row r="11" spans="1:7" ht="18.75" x14ac:dyDescent="0.3">
      <c r="A11" s="31" t="s">
        <v>85</v>
      </c>
      <c r="B11" s="32"/>
      <c r="C11" s="33"/>
      <c r="D11" s="49" t="s">
        <v>15</v>
      </c>
      <c r="E11" s="50"/>
      <c r="F11" s="51"/>
      <c r="G11" s="4">
        <v>800</v>
      </c>
    </row>
    <row r="12" spans="1:7" ht="18.75" x14ac:dyDescent="0.3">
      <c r="A12" s="31" t="s">
        <v>86</v>
      </c>
      <c r="B12" s="32"/>
      <c r="C12" s="33"/>
      <c r="D12" s="49" t="s">
        <v>16</v>
      </c>
      <c r="E12" s="50"/>
      <c r="F12" s="51"/>
      <c r="G12" s="4">
        <v>89000</v>
      </c>
    </row>
    <row r="13" spans="1:7" ht="18.75" x14ac:dyDescent="0.3">
      <c r="A13" s="31" t="s">
        <v>87</v>
      </c>
      <c r="B13" s="32"/>
      <c r="C13" s="33"/>
      <c r="D13" s="49" t="s">
        <v>84</v>
      </c>
      <c r="E13" s="50"/>
      <c r="F13" s="51"/>
      <c r="G13" s="4">
        <v>200</v>
      </c>
    </row>
    <row r="14" spans="1:7" ht="18.75" x14ac:dyDescent="0.3">
      <c r="A14" s="55" t="s">
        <v>89</v>
      </c>
      <c r="B14" s="56"/>
      <c r="C14" s="56"/>
      <c r="D14" s="56"/>
      <c r="E14" s="56"/>
      <c r="F14" s="57"/>
      <c r="G14" s="6">
        <f>SUM(G11:G13)</f>
        <v>90000</v>
      </c>
    </row>
    <row r="15" spans="1:7" ht="28.5" customHeight="1" x14ac:dyDescent="0.25">
      <c r="A15" s="37" t="s">
        <v>88</v>
      </c>
      <c r="B15" s="38"/>
      <c r="C15" s="39"/>
      <c r="D15" s="40" t="s">
        <v>17</v>
      </c>
      <c r="E15" s="41"/>
      <c r="F15" s="42"/>
      <c r="G15" s="4">
        <v>70000</v>
      </c>
    </row>
    <row r="16" spans="1:7" ht="18.75" x14ac:dyDescent="0.3">
      <c r="A16" s="55" t="s">
        <v>90</v>
      </c>
      <c r="B16" s="56"/>
      <c r="C16" s="56"/>
      <c r="D16" s="56"/>
      <c r="E16" s="56"/>
      <c r="F16" s="57"/>
      <c r="G16" s="6">
        <f>G15</f>
        <v>70000</v>
      </c>
    </row>
    <row r="17" spans="1:7" ht="21" x14ac:dyDescent="0.35">
      <c r="A17" s="58" t="s">
        <v>18</v>
      </c>
      <c r="B17" s="58"/>
      <c r="C17" s="58"/>
      <c r="D17" s="58"/>
      <c r="E17" s="58"/>
      <c r="F17" s="59"/>
      <c r="G17" s="6">
        <f>G14+G16</f>
        <v>160000</v>
      </c>
    </row>
    <row r="18" spans="1:7" ht="18.75" x14ac:dyDescent="0.3">
      <c r="A18" s="31" t="s">
        <v>92</v>
      </c>
      <c r="B18" s="32"/>
      <c r="C18" s="33"/>
      <c r="D18" s="49" t="s">
        <v>91</v>
      </c>
      <c r="E18" s="50"/>
      <c r="F18" s="51"/>
      <c r="G18" s="7">
        <v>336580</v>
      </c>
    </row>
    <row r="19" spans="1:7" ht="18.75" x14ac:dyDescent="0.3">
      <c r="A19" s="31" t="s">
        <v>93</v>
      </c>
      <c r="B19" s="32"/>
      <c r="C19" s="33"/>
      <c r="D19" s="49" t="s">
        <v>19</v>
      </c>
      <c r="E19" s="50"/>
      <c r="F19" s="51"/>
      <c r="G19" s="7">
        <v>15000</v>
      </c>
    </row>
    <row r="20" spans="1:7" ht="22.5" customHeight="1" x14ac:dyDescent="0.3">
      <c r="A20" s="31" t="s">
        <v>94</v>
      </c>
      <c r="B20" s="32"/>
      <c r="C20" s="33"/>
      <c r="D20" s="28" t="s">
        <v>20</v>
      </c>
      <c r="E20" s="29"/>
      <c r="F20" s="30"/>
      <c r="G20" s="8">
        <v>65000</v>
      </c>
    </row>
    <row r="21" spans="1:7" ht="18.75" x14ac:dyDescent="0.3">
      <c r="A21" s="31" t="s">
        <v>95</v>
      </c>
      <c r="B21" s="32"/>
      <c r="C21" s="33"/>
      <c r="D21" s="49" t="s">
        <v>21</v>
      </c>
      <c r="E21" s="50"/>
      <c r="F21" s="51"/>
      <c r="G21" s="7">
        <v>4000</v>
      </c>
    </row>
    <row r="22" spans="1:7" ht="18.75" x14ac:dyDescent="0.3">
      <c r="A22" s="31" t="s">
        <v>96</v>
      </c>
      <c r="B22" s="32"/>
      <c r="C22" s="33"/>
      <c r="D22" s="49" t="s">
        <v>22</v>
      </c>
      <c r="E22" s="50"/>
      <c r="F22" s="51"/>
      <c r="G22" s="9">
        <v>3000</v>
      </c>
    </row>
    <row r="23" spans="1:7" ht="18.75" x14ac:dyDescent="0.3">
      <c r="A23" s="31" t="s">
        <v>97</v>
      </c>
      <c r="B23" s="32"/>
      <c r="C23" s="33"/>
      <c r="D23" s="49" t="s">
        <v>23</v>
      </c>
      <c r="E23" s="50"/>
      <c r="F23" s="51"/>
      <c r="G23" s="9">
        <v>8000</v>
      </c>
    </row>
    <row r="24" spans="1:7" ht="18.75" x14ac:dyDescent="0.3">
      <c r="A24" s="31" t="s">
        <v>99</v>
      </c>
      <c r="B24" s="32"/>
      <c r="C24" s="33"/>
      <c r="D24" s="49" t="s">
        <v>24</v>
      </c>
      <c r="E24" s="50"/>
      <c r="F24" s="51"/>
      <c r="G24" s="9">
        <v>9000</v>
      </c>
    </row>
    <row r="25" spans="1:7" ht="18.75" x14ac:dyDescent="0.3">
      <c r="A25" s="31" t="s">
        <v>100</v>
      </c>
      <c r="B25" s="32"/>
      <c r="C25" s="33"/>
      <c r="D25" s="49" t="s">
        <v>101</v>
      </c>
      <c r="E25" s="50"/>
      <c r="F25" s="51"/>
      <c r="G25" s="9">
        <v>14000</v>
      </c>
    </row>
    <row r="26" spans="1:7" ht="18.75" x14ac:dyDescent="0.3">
      <c r="A26" s="31" t="s">
        <v>102</v>
      </c>
      <c r="B26" s="32"/>
      <c r="C26" s="33"/>
      <c r="D26" s="49" t="s">
        <v>25</v>
      </c>
      <c r="E26" s="50"/>
      <c r="F26" s="51"/>
      <c r="G26" s="4">
        <v>500</v>
      </c>
    </row>
    <row r="27" spans="1:7" ht="18.75" x14ac:dyDescent="0.3">
      <c r="A27" s="31" t="s">
        <v>103</v>
      </c>
      <c r="B27" s="32"/>
      <c r="C27" s="33"/>
      <c r="D27" s="49" t="s">
        <v>26</v>
      </c>
      <c r="E27" s="50"/>
      <c r="F27" s="51"/>
      <c r="G27" s="7">
        <v>4695</v>
      </c>
    </row>
    <row r="28" spans="1:7" ht="18.75" x14ac:dyDescent="0.3">
      <c r="A28" s="31" t="s">
        <v>104</v>
      </c>
      <c r="B28" s="32"/>
      <c r="C28" s="33"/>
      <c r="D28" s="49" t="s">
        <v>27</v>
      </c>
      <c r="E28" s="50"/>
      <c r="F28" s="51"/>
      <c r="G28" s="7">
        <v>5000</v>
      </c>
    </row>
    <row r="29" spans="1:7" ht="18.75" x14ac:dyDescent="0.3">
      <c r="A29" s="31" t="s">
        <v>105</v>
      </c>
      <c r="B29" s="32"/>
      <c r="C29" s="33"/>
      <c r="D29" s="49" t="s">
        <v>28</v>
      </c>
      <c r="E29" s="50"/>
      <c r="F29" s="51"/>
      <c r="G29" s="7">
        <v>2000</v>
      </c>
    </row>
    <row r="30" spans="1:7" ht="18.75" x14ac:dyDescent="0.3">
      <c r="A30" s="31" t="s">
        <v>106</v>
      </c>
      <c r="B30" s="32"/>
      <c r="C30" s="33"/>
      <c r="D30" s="49" t="s">
        <v>29</v>
      </c>
      <c r="E30" s="50"/>
      <c r="F30" s="51"/>
      <c r="G30" s="7">
        <v>43720</v>
      </c>
    </row>
    <row r="31" spans="1:7" ht="18.75" x14ac:dyDescent="0.3">
      <c r="A31" s="31" t="s">
        <v>107</v>
      </c>
      <c r="B31" s="32"/>
      <c r="C31" s="33"/>
      <c r="D31" s="49" t="s">
        <v>30</v>
      </c>
      <c r="E31" s="50"/>
      <c r="F31" s="51"/>
      <c r="G31" s="7">
        <v>2000</v>
      </c>
    </row>
    <row r="32" spans="1:7" ht="18.75" x14ac:dyDescent="0.3">
      <c r="A32" s="31" t="s">
        <v>108</v>
      </c>
      <c r="B32" s="32"/>
      <c r="C32" s="33"/>
      <c r="D32" s="49" t="s">
        <v>31</v>
      </c>
      <c r="E32" s="50"/>
      <c r="F32" s="51"/>
      <c r="G32" s="7">
        <v>200</v>
      </c>
    </row>
    <row r="33" spans="1:7" ht="18.75" x14ac:dyDescent="0.3">
      <c r="A33" s="31" t="s">
        <v>109</v>
      </c>
      <c r="B33" s="32"/>
      <c r="C33" s="33"/>
      <c r="D33" s="49" t="s">
        <v>32</v>
      </c>
      <c r="E33" s="50"/>
      <c r="F33" s="51"/>
      <c r="G33" s="7">
        <v>5000</v>
      </c>
    </row>
    <row r="34" spans="1:7" ht="18.75" x14ac:dyDescent="0.3">
      <c r="A34" s="31" t="s">
        <v>110</v>
      </c>
      <c r="B34" s="32"/>
      <c r="C34" s="33"/>
      <c r="D34" s="49" t="s">
        <v>33</v>
      </c>
      <c r="E34" s="50"/>
      <c r="F34" s="51"/>
      <c r="G34" s="7">
        <v>20000</v>
      </c>
    </row>
    <row r="35" spans="1:7" ht="18.75" x14ac:dyDescent="0.3">
      <c r="A35" s="31" t="s">
        <v>111</v>
      </c>
      <c r="B35" s="32"/>
      <c r="C35" s="33"/>
      <c r="D35" s="49" t="s">
        <v>34</v>
      </c>
      <c r="E35" s="50"/>
      <c r="F35" s="51"/>
      <c r="G35" s="7">
        <v>3000</v>
      </c>
    </row>
    <row r="36" spans="1:7" ht="18.75" x14ac:dyDescent="0.3">
      <c r="A36" s="31" t="s">
        <v>112</v>
      </c>
      <c r="B36" s="32"/>
      <c r="C36" s="33"/>
      <c r="D36" s="49" t="s">
        <v>35</v>
      </c>
      <c r="E36" s="50"/>
      <c r="F36" s="51"/>
      <c r="G36" s="7">
        <v>8000</v>
      </c>
    </row>
    <row r="37" spans="1:7" ht="18.75" x14ac:dyDescent="0.3">
      <c r="A37" s="31" t="s">
        <v>113</v>
      </c>
      <c r="B37" s="32"/>
      <c r="C37" s="33"/>
      <c r="D37" s="49" t="s">
        <v>36</v>
      </c>
      <c r="E37" s="50"/>
      <c r="F37" s="51"/>
      <c r="G37" s="7">
        <v>10000</v>
      </c>
    </row>
    <row r="38" spans="1:7" ht="18.75" x14ac:dyDescent="0.3">
      <c r="A38" s="31" t="s">
        <v>114</v>
      </c>
      <c r="B38" s="32"/>
      <c r="C38" s="33"/>
      <c r="D38" s="49" t="s">
        <v>37</v>
      </c>
      <c r="E38" s="50"/>
      <c r="F38" s="51"/>
      <c r="G38" s="7">
        <v>10000</v>
      </c>
    </row>
    <row r="39" spans="1:7" ht="18.75" x14ac:dyDescent="0.3">
      <c r="A39" s="31" t="s">
        <v>115</v>
      </c>
      <c r="B39" s="32"/>
      <c r="C39" s="33"/>
      <c r="D39" s="49" t="s">
        <v>38</v>
      </c>
      <c r="E39" s="50"/>
      <c r="F39" s="51"/>
      <c r="G39" s="7">
        <v>20800</v>
      </c>
    </row>
    <row r="40" spans="1:7" ht="18.75" x14ac:dyDescent="0.3">
      <c r="A40" s="31" t="s">
        <v>116</v>
      </c>
      <c r="B40" s="32"/>
      <c r="C40" s="33"/>
      <c r="D40" s="49" t="s">
        <v>39</v>
      </c>
      <c r="E40" s="50"/>
      <c r="F40" s="51"/>
      <c r="G40" s="7">
        <v>21450</v>
      </c>
    </row>
    <row r="41" spans="1:7" ht="18.75" x14ac:dyDescent="0.3">
      <c r="A41" s="31" t="s">
        <v>117</v>
      </c>
      <c r="B41" s="32"/>
      <c r="C41" s="33"/>
      <c r="D41" s="49" t="s">
        <v>40</v>
      </c>
      <c r="E41" s="50"/>
      <c r="F41" s="51"/>
      <c r="G41" s="7">
        <v>7200</v>
      </c>
    </row>
    <row r="42" spans="1:7" ht="18.75" x14ac:dyDescent="0.3">
      <c r="A42" s="31" t="s">
        <v>118</v>
      </c>
      <c r="B42" s="32"/>
      <c r="C42" s="33"/>
      <c r="D42" s="49" t="s">
        <v>41</v>
      </c>
      <c r="E42" s="50"/>
      <c r="F42" s="51"/>
      <c r="G42" s="7">
        <v>500</v>
      </c>
    </row>
    <row r="43" spans="1:7" ht="18.75" x14ac:dyDescent="0.3">
      <c r="A43" s="31" t="s">
        <v>119</v>
      </c>
      <c r="B43" s="32"/>
      <c r="C43" s="33"/>
      <c r="D43" s="49" t="s">
        <v>42</v>
      </c>
      <c r="E43" s="50"/>
      <c r="F43" s="51"/>
      <c r="G43" s="7">
        <v>5000</v>
      </c>
    </row>
    <row r="44" spans="1:7" ht="18.75" x14ac:dyDescent="0.3">
      <c r="A44" s="31" t="s">
        <v>120</v>
      </c>
      <c r="B44" s="32"/>
      <c r="C44" s="33"/>
      <c r="D44" s="49" t="s">
        <v>43</v>
      </c>
      <c r="E44" s="50"/>
      <c r="F44" s="51"/>
      <c r="G44" s="7">
        <v>2000</v>
      </c>
    </row>
    <row r="45" spans="1:7" ht="18.75" x14ac:dyDescent="0.3">
      <c r="A45" s="31" t="s">
        <v>121</v>
      </c>
      <c r="B45" s="32"/>
      <c r="C45" s="33"/>
      <c r="D45" s="3" t="s">
        <v>122</v>
      </c>
      <c r="E45" s="11"/>
      <c r="F45" s="13"/>
      <c r="G45" s="7">
        <v>5500</v>
      </c>
    </row>
    <row r="46" spans="1:7" ht="18.75" x14ac:dyDescent="0.3">
      <c r="A46" s="31" t="s">
        <v>123</v>
      </c>
      <c r="B46" s="32"/>
      <c r="C46" s="33"/>
      <c r="D46" s="49" t="s">
        <v>44</v>
      </c>
      <c r="E46" s="50"/>
      <c r="F46" s="51"/>
      <c r="G46" s="7">
        <v>30000</v>
      </c>
    </row>
    <row r="47" spans="1:7" ht="18.75" x14ac:dyDescent="0.3">
      <c r="A47" s="31" t="s">
        <v>124</v>
      </c>
      <c r="B47" s="32"/>
      <c r="C47" s="33"/>
      <c r="D47" s="49" t="s">
        <v>45</v>
      </c>
      <c r="E47" s="50"/>
      <c r="F47" s="51"/>
      <c r="G47" s="7">
        <v>4000</v>
      </c>
    </row>
    <row r="48" spans="1:7" ht="18.75" x14ac:dyDescent="0.3">
      <c r="A48" s="31" t="s">
        <v>125</v>
      </c>
      <c r="B48" s="32"/>
      <c r="C48" s="33"/>
      <c r="D48" s="49" t="s">
        <v>46</v>
      </c>
      <c r="E48" s="50"/>
      <c r="F48" s="51"/>
      <c r="G48" s="7">
        <v>10000</v>
      </c>
    </row>
    <row r="49" spans="1:7" ht="18.75" x14ac:dyDescent="0.3">
      <c r="A49" s="31" t="s">
        <v>127</v>
      </c>
      <c r="B49" s="32"/>
      <c r="C49" s="33"/>
      <c r="D49" s="49" t="s">
        <v>47</v>
      </c>
      <c r="E49" s="50"/>
      <c r="F49" s="51"/>
      <c r="G49" s="7">
        <v>1500</v>
      </c>
    </row>
    <row r="50" spans="1:7" ht="18.75" x14ac:dyDescent="0.3">
      <c r="A50" s="31" t="s">
        <v>128</v>
      </c>
      <c r="B50" s="32"/>
      <c r="C50" s="33"/>
      <c r="D50" s="49" t="s">
        <v>48</v>
      </c>
      <c r="E50" s="50"/>
      <c r="F50" s="51"/>
      <c r="G50" s="7">
        <v>300</v>
      </c>
    </row>
    <row r="51" spans="1:7" ht="18.75" x14ac:dyDescent="0.3">
      <c r="A51" s="31" t="s">
        <v>129</v>
      </c>
      <c r="B51" s="32"/>
      <c r="C51" s="33"/>
      <c r="D51" s="49" t="s">
        <v>49</v>
      </c>
      <c r="E51" s="50"/>
      <c r="F51" s="51"/>
      <c r="G51" s="7">
        <v>12000</v>
      </c>
    </row>
    <row r="52" spans="1:7" ht="18.75" x14ac:dyDescent="0.3">
      <c r="A52" s="31" t="s">
        <v>130</v>
      </c>
      <c r="B52" s="32"/>
      <c r="C52" s="33"/>
      <c r="D52" s="49" t="s">
        <v>50</v>
      </c>
      <c r="E52" s="50"/>
      <c r="F52" s="51"/>
      <c r="G52" s="7">
        <v>3000</v>
      </c>
    </row>
    <row r="53" spans="1:7" ht="18.75" x14ac:dyDescent="0.3">
      <c r="A53" s="31" t="s">
        <v>131</v>
      </c>
      <c r="B53" s="32"/>
      <c r="C53" s="33"/>
      <c r="D53" s="49" t="s">
        <v>51</v>
      </c>
      <c r="E53" s="50"/>
      <c r="F53" s="51"/>
      <c r="G53" s="7">
        <v>7000</v>
      </c>
    </row>
    <row r="54" spans="1:7" ht="18.75" x14ac:dyDescent="0.3">
      <c r="A54" s="31" t="s">
        <v>132</v>
      </c>
      <c r="B54" s="32"/>
      <c r="C54" s="33"/>
      <c r="D54" s="49" t="s">
        <v>52</v>
      </c>
      <c r="E54" s="50"/>
      <c r="F54" s="51"/>
      <c r="G54" s="7">
        <v>11000</v>
      </c>
    </row>
    <row r="55" spans="1:7" ht="18.75" x14ac:dyDescent="0.3">
      <c r="A55" s="31" t="s">
        <v>133</v>
      </c>
      <c r="B55" s="32"/>
      <c r="C55" s="33"/>
      <c r="D55" s="49" t="s">
        <v>53</v>
      </c>
      <c r="E55" s="50"/>
      <c r="F55" s="51"/>
      <c r="G55" s="7">
        <v>8000</v>
      </c>
    </row>
    <row r="56" spans="1:7" ht="18.75" x14ac:dyDescent="0.3">
      <c r="A56" s="31" t="s">
        <v>134</v>
      </c>
      <c r="B56" s="32"/>
      <c r="C56" s="33"/>
      <c r="D56" s="49" t="s">
        <v>54</v>
      </c>
      <c r="E56" s="50"/>
      <c r="F56" s="51"/>
      <c r="G56" s="9">
        <v>8000</v>
      </c>
    </row>
    <row r="57" spans="1:7" ht="18.75" x14ac:dyDescent="0.3">
      <c r="A57" s="31" t="s">
        <v>135</v>
      </c>
      <c r="B57" s="32"/>
      <c r="C57" s="33"/>
      <c r="D57" s="49" t="s">
        <v>55</v>
      </c>
      <c r="E57" s="50"/>
      <c r="F57" s="51"/>
      <c r="G57" s="7">
        <v>2000</v>
      </c>
    </row>
    <row r="58" spans="1:7" ht="18.75" x14ac:dyDescent="0.3">
      <c r="A58" s="31" t="s">
        <v>136</v>
      </c>
      <c r="B58" s="32"/>
      <c r="C58" s="33"/>
      <c r="D58" s="52" t="s">
        <v>56</v>
      </c>
      <c r="E58" s="53"/>
      <c r="F58" s="54"/>
      <c r="G58" s="7">
        <v>1000</v>
      </c>
    </row>
    <row r="59" spans="1:7" ht="18.75" x14ac:dyDescent="0.3">
      <c r="A59" s="31" t="s">
        <v>137</v>
      </c>
      <c r="B59" s="32"/>
      <c r="C59" s="33"/>
      <c r="D59" s="49" t="s">
        <v>57</v>
      </c>
      <c r="E59" s="50"/>
      <c r="F59" s="51"/>
      <c r="G59" s="9">
        <v>8000</v>
      </c>
    </row>
    <row r="60" spans="1:7" ht="18.75" x14ac:dyDescent="0.3">
      <c r="A60" s="31" t="s">
        <v>138</v>
      </c>
      <c r="B60" s="32"/>
      <c r="C60" s="33"/>
      <c r="D60" s="49" t="s">
        <v>58</v>
      </c>
      <c r="E60" s="50"/>
      <c r="F60" s="51"/>
      <c r="G60" s="7">
        <v>130</v>
      </c>
    </row>
    <row r="61" spans="1:7" ht="18.75" x14ac:dyDescent="0.3">
      <c r="A61" s="31" t="s">
        <v>139</v>
      </c>
      <c r="B61" s="32"/>
      <c r="C61" s="33"/>
      <c r="D61" s="3" t="s">
        <v>140</v>
      </c>
      <c r="E61" s="11"/>
      <c r="F61" s="13"/>
      <c r="G61" s="7">
        <v>1000</v>
      </c>
    </row>
    <row r="62" spans="1:7" ht="18.75" x14ac:dyDescent="0.3">
      <c r="A62" s="31" t="s">
        <v>141</v>
      </c>
      <c r="B62" s="32"/>
      <c r="C62" s="33"/>
      <c r="D62" s="49" t="s">
        <v>59</v>
      </c>
      <c r="E62" s="50"/>
      <c r="F62" s="51"/>
      <c r="G62" s="7">
        <v>1000</v>
      </c>
    </row>
    <row r="63" spans="1:7" ht="18.75" x14ac:dyDescent="0.3">
      <c r="A63" s="31" t="s">
        <v>142</v>
      </c>
      <c r="B63" s="32"/>
      <c r="C63" s="33"/>
      <c r="D63" s="49" t="s">
        <v>60</v>
      </c>
      <c r="E63" s="50"/>
      <c r="F63" s="51"/>
      <c r="G63" s="7">
        <v>600</v>
      </c>
    </row>
    <row r="64" spans="1:7" ht="18.75" x14ac:dyDescent="0.3">
      <c r="A64" s="31" t="s">
        <v>143</v>
      </c>
      <c r="B64" s="32"/>
      <c r="C64" s="33"/>
      <c r="D64" s="49" t="s">
        <v>61</v>
      </c>
      <c r="E64" s="50"/>
      <c r="F64" s="51"/>
      <c r="G64" s="7">
        <v>12000</v>
      </c>
    </row>
    <row r="65" spans="1:7" ht="18.75" x14ac:dyDescent="0.3">
      <c r="A65" s="31" t="s">
        <v>144</v>
      </c>
      <c r="B65" s="32"/>
      <c r="C65" s="33"/>
      <c r="D65" s="49" t="s">
        <v>62</v>
      </c>
      <c r="E65" s="50"/>
      <c r="F65" s="51"/>
      <c r="G65" s="7">
        <v>4000</v>
      </c>
    </row>
    <row r="66" spans="1:7" ht="18.75" x14ac:dyDescent="0.3">
      <c r="A66" s="31" t="s">
        <v>145</v>
      </c>
      <c r="B66" s="32"/>
      <c r="C66" s="33"/>
      <c r="D66" s="49" t="s">
        <v>63</v>
      </c>
      <c r="E66" s="50"/>
      <c r="F66" s="51"/>
      <c r="G66" s="7">
        <v>13500</v>
      </c>
    </row>
    <row r="67" spans="1:7" ht="18.75" x14ac:dyDescent="0.3">
      <c r="A67" s="31" t="s">
        <v>146</v>
      </c>
      <c r="B67" s="32"/>
      <c r="C67" s="33"/>
      <c r="D67" s="49" t="s">
        <v>126</v>
      </c>
      <c r="E67" s="50"/>
      <c r="F67" s="51"/>
      <c r="G67" s="7">
        <v>1780</v>
      </c>
    </row>
    <row r="68" spans="1:7" ht="18.75" x14ac:dyDescent="0.3">
      <c r="A68" s="31" t="s">
        <v>147</v>
      </c>
      <c r="B68" s="32"/>
      <c r="C68" s="33"/>
      <c r="D68" s="49" t="s">
        <v>64</v>
      </c>
      <c r="E68" s="50"/>
      <c r="F68" s="51"/>
      <c r="G68" s="7">
        <v>74500</v>
      </c>
    </row>
    <row r="69" spans="1:7" ht="21" customHeight="1" x14ac:dyDescent="0.25">
      <c r="A69" s="34" t="s">
        <v>65</v>
      </c>
      <c r="B69" s="35"/>
      <c r="C69" s="35"/>
      <c r="D69" s="35"/>
      <c r="E69" s="35"/>
      <c r="F69" s="36"/>
      <c r="G69" s="14">
        <f>SUM(G18:G68)</f>
        <v>845455</v>
      </c>
    </row>
    <row r="70" spans="1:7" ht="18.75" x14ac:dyDescent="0.3">
      <c r="A70" s="31" t="s">
        <v>148</v>
      </c>
      <c r="B70" s="32"/>
      <c r="C70" s="33"/>
      <c r="D70" s="49" t="s">
        <v>66</v>
      </c>
      <c r="E70" s="50"/>
      <c r="F70" s="51"/>
      <c r="G70" s="10">
        <v>1000</v>
      </c>
    </row>
    <row r="71" spans="1:7" ht="18.75" x14ac:dyDescent="0.3">
      <c r="A71" s="31" t="s">
        <v>149</v>
      </c>
      <c r="B71" s="32"/>
      <c r="C71" s="33"/>
      <c r="D71" s="11" t="s">
        <v>150</v>
      </c>
      <c r="E71" s="11"/>
      <c r="F71" s="13"/>
      <c r="G71" s="10">
        <v>4000</v>
      </c>
    </row>
    <row r="72" spans="1:7" ht="21" customHeight="1" x14ac:dyDescent="0.25">
      <c r="A72" s="34" t="s">
        <v>158</v>
      </c>
      <c r="B72" s="35"/>
      <c r="C72" s="35"/>
      <c r="D72" s="35"/>
      <c r="E72" s="35"/>
      <c r="F72" s="36"/>
      <c r="G72" s="6">
        <f>G70+G71</f>
        <v>5000</v>
      </c>
    </row>
    <row r="73" spans="1:7" ht="18.75" customHeight="1" x14ac:dyDescent="0.3">
      <c r="A73" s="31" t="s">
        <v>152</v>
      </c>
      <c r="B73" s="32"/>
      <c r="C73" s="33"/>
      <c r="D73" s="40" t="s">
        <v>151</v>
      </c>
      <c r="E73" s="41"/>
      <c r="F73" s="42"/>
      <c r="G73" s="4">
        <v>25000</v>
      </c>
    </row>
    <row r="74" spans="1:7" ht="25.5" customHeight="1" x14ac:dyDescent="0.3">
      <c r="A74" s="31" t="s">
        <v>153</v>
      </c>
      <c r="B74" s="32"/>
      <c r="C74" s="33"/>
      <c r="D74" s="40" t="s">
        <v>67</v>
      </c>
      <c r="E74" s="41"/>
      <c r="F74" s="42"/>
      <c r="G74" s="4">
        <v>8045</v>
      </c>
    </row>
    <row r="75" spans="1:7" ht="21" customHeight="1" x14ac:dyDescent="0.25">
      <c r="A75" s="34" t="s">
        <v>159</v>
      </c>
      <c r="B75" s="35"/>
      <c r="C75" s="35"/>
      <c r="D75" s="35"/>
      <c r="E75" s="35"/>
      <c r="F75" s="36"/>
      <c r="G75" s="6">
        <f>G73+G74</f>
        <v>33045</v>
      </c>
    </row>
    <row r="76" spans="1:7" ht="18.75" customHeight="1" x14ac:dyDescent="0.3">
      <c r="A76" s="31" t="s">
        <v>154</v>
      </c>
      <c r="B76" s="32"/>
      <c r="C76" s="33"/>
      <c r="D76" s="40" t="s">
        <v>68</v>
      </c>
      <c r="E76" s="41"/>
      <c r="F76" s="42"/>
      <c r="G76" s="4">
        <v>15000</v>
      </c>
    </row>
    <row r="77" spans="1:7" ht="21" customHeight="1" x14ac:dyDescent="0.25">
      <c r="A77" s="34" t="s">
        <v>160</v>
      </c>
      <c r="B77" s="35"/>
      <c r="C77" s="35"/>
      <c r="D77" s="35"/>
      <c r="E77" s="35"/>
      <c r="F77" s="36"/>
      <c r="G77" s="6">
        <f>G76</f>
        <v>15000</v>
      </c>
    </row>
    <row r="78" spans="1:7" ht="56.25" customHeight="1" x14ac:dyDescent="0.3">
      <c r="A78" s="31" t="s">
        <v>155</v>
      </c>
      <c r="B78" s="32"/>
      <c r="C78" s="33"/>
      <c r="D78" s="40" t="s">
        <v>69</v>
      </c>
      <c r="E78" s="41"/>
      <c r="F78" s="42"/>
      <c r="G78" s="4">
        <v>8000</v>
      </c>
    </row>
    <row r="79" spans="1:7" ht="56.25" customHeight="1" x14ac:dyDescent="0.3">
      <c r="A79" s="31" t="s">
        <v>156</v>
      </c>
      <c r="B79" s="32"/>
      <c r="C79" s="33"/>
      <c r="D79" s="40" t="s">
        <v>70</v>
      </c>
      <c r="E79" s="41"/>
      <c r="F79" s="42"/>
      <c r="G79" s="4">
        <v>15000</v>
      </c>
    </row>
    <row r="80" spans="1:7" ht="18.75" customHeight="1" x14ac:dyDescent="0.3">
      <c r="A80" s="31" t="s">
        <v>157</v>
      </c>
      <c r="B80" s="32"/>
      <c r="C80" s="33"/>
      <c r="D80" s="40" t="s">
        <v>71</v>
      </c>
      <c r="E80" s="41"/>
      <c r="F80" s="42"/>
      <c r="G80" s="4">
        <v>1000</v>
      </c>
    </row>
    <row r="81" spans="1:7" ht="21" customHeight="1" x14ac:dyDescent="0.25">
      <c r="A81" s="34" t="s">
        <v>161</v>
      </c>
      <c r="B81" s="35"/>
      <c r="C81" s="35"/>
      <c r="D81" s="35"/>
      <c r="E81" s="35"/>
      <c r="F81" s="36"/>
      <c r="G81" s="6">
        <f>G78+G79+G80</f>
        <v>24000</v>
      </c>
    </row>
    <row r="82" spans="1:7" ht="31.5" customHeight="1" x14ac:dyDescent="0.25">
      <c r="A82" s="37" t="s">
        <v>162</v>
      </c>
      <c r="B82" s="38"/>
      <c r="C82" s="39"/>
      <c r="D82" s="40" t="s">
        <v>72</v>
      </c>
      <c r="E82" s="41"/>
      <c r="F82" s="42"/>
      <c r="G82" s="4">
        <v>2000</v>
      </c>
    </row>
    <row r="83" spans="1:7" ht="36" customHeight="1" x14ac:dyDescent="0.25">
      <c r="A83" s="37" t="s">
        <v>163</v>
      </c>
      <c r="B83" s="38"/>
      <c r="C83" s="39"/>
      <c r="D83" s="40" t="s">
        <v>164</v>
      </c>
      <c r="E83" s="41"/>
      <c r="F83" s="42"/>
      <c r="G83" s="4">
        <v>2000</v>
      </c>
    </row>
    <row r="84" spans="1:7" ht="21" customHeight="1" x14ac:dyDescent="0.25">
      <c r="A84" s="34" t="s">
        <v>73</v>
      </c>
      <c r="B84" s="35"/>
      <c r="C84" s="35"/>
      <c r="D84" s="35"/>
      <c r="E84" s="35"/>
      <c r="F84" s="36"/>
      <c r="G84" s="12">
        <f>G82+G83</f>
        <v>4000</v>
      </c>
    </row>
    <row r="85" spans="1:7" ht="37.5" customHeight="1" x14ac:dyDescent="0.25">
      <c r="A85" s="37" t="s">
        <v>165</v>
      </c>
      <c r="B85" s="38"/>
      <c r="C85" s="39"/>
      <c r="D85" s="40" t="s">
        <v>166</v>
      </c>
      <c r="E85" s="41"/>
      <c r="F85" s="42"/>
      <c r="G85" s="10">
        <v>20000</v>
      </c>
    </row>
    <row r="86" spans="1:7" ht="21" customHeight="1" x14ac:dyDescent="0.25">
      <c r="A86" s="34" t="s">
        <v>167</v>
      </c>
      <c r="B86" s="35"/>
      <c r="C86" s="35"/>
      <c r="D86" s="35"/>
      <c r="E86" s="35"/>
      <c r="F86" s="36"/>
      <c r="G86" s="12">
        <f>G85</f>
        <v>20000</v>
      </c>
    </row>
    <row r="87" spans="1:7" ht="18.75" customHeight="1" x14ac:dyDescent="0.25">
      <c r="A87" s="43" t="s">
        <v>74</v>
      </c>
      <c r="B87" s="44"/>
      <c r="C87" s="44"/>
      <c r="D87" s="44"/>
      <c r="E87" s="44"/>
      <c r="F87" s="45"/>
      <c r="G87" s="12">
        <f>G86+G84+G81+G77+G75+G72</f>
        <v>101045</v>
      </c>
    </row>
    <row r="88" spans="1:7" ht="21" customHeight="1" x14ac:dyDescent="0.25">
      <c r="A88" s="46" t="s">
        <v>75</v>
      </c>
      <c r="B88" s="47"/>
      <c r="C88" s="47"/>
      <c r="D88" s="47"/>
      <c r="E88" s="47"/>
      <c r="F88" s="48"/>
      <c r="G88" s="15">
        <f>G87+G69+G17</f>
        <v>1106500</v>
      </c>
    </row>
  </sheetData>
  <mergeCells count="160">
    <mergeCell ref="A1:C1"/>
    <mergeCell ref="D1:F1"/>
    <mergeCell ref="A2:C2"/>
    <mergeCell ref="D2:F2"/>
    <mergeCell ref="A3:C3"/>
    <mergeCell ref="D3:F3"/>
    <mergeCell ref="A8:C8"/>
    <mergeCell ref="D8:F8"/>
    <mergeCell ref="A7:C7"/>
    <mergeCell ref="D7:F7"/>
    <mergeCell ref="A4:C4"/>
    <mergeCell ref="D4:F4"/>
    <mergeCell ref="A5:C5"/>
    <mergeCell ref="D5:F5"/>
    <mergeCell ref="A6:C6"/>
    <mergeCell ref="D6:F6"/>
    <mergeCell ref="A9:F9"/>
    <mergeCell ref="A10:C10"/>
    <mergeCell ref="D10:F10"/>
    <mergeCell ref="A11:C11"/>
    <mergeCell ref="D11:F11"/>
    <mergeCell ref="A13:C13"/>
    <mergeCell ref="D13:F13"/>
    <mergeCell ref="D12:F12"/>
    <mergeCell ref="A12:C12"/>
    <mergeCell ref="A16:F16"/>
    <mergeCell ref="A17:F17"/>
    <mergeCell ref="A18:C18"/>
    <mergeCell ref="D18:F18"/>
    <mergeCell ref="A19:C19"/>
    <mergeCell ref="D19:F19"/>
    <mergeCell ref="A14:F14"/>
    <mergeCell ref="A15:C15"/>
    <mergeCell ref="D15:F15"/>
    <mergeCell ref="A24:C24"/>
    <mergeCell ref="D24:F24"/>
    <mergeCell ref="A25:C25"/>
    <mergeCell ref="D25:F25"/>
    <mergeCell ref="A21:C21"/>
    <mergeCell ref="D21:F21"/>
    <mergeCell ref="A22:C22"/>
    <mergeCell ref="D22:F22"/>
    <mergeCell ref="A23:C23"/>
    <mergeCell ref="D23:F23"/>
    <mergeCell ref="A29:C29"/>
    <mergeCell ref="D29:F29"/>
    <mergeCell ref="A30:C30"/>
    <mergeCell ref="D30:F30"/>
    <mergeCell ref="A26:C26"/>
    <mergeCell ref="D26:F26"/>
    <mergeCell ref="A27:C27"/>
    <mergeCell ref="D27:F27"/>
    <mergeCell ref="A28:C28"/>
    <mergeCell ref="D28:F28"/>
    <mergeCell ref="A34:C34"/>
    <mergeCell ref="D34:F34"/>
    <mergeCell ref="A35:C35"/>
    <mergeCell ref="D35:F35"/>
    <mergeCell ref="A36:C36"/>
    <mergeCell ref="D36:F36"/>
    <mergeCell ref="A31:C31"/>
    <mergeCell ref="D31:F31"/>
    <mergeCell ref="A32:C32"/>
    <mergeCell ref="D32:F32"/>
    <mergeCell ref="A33:C33"/>
    <mergeCell ref="D33:F33"/>
    <mergeCell ref="A39:C39"/>
    <mergeCell ref="D39:F39"/>
    <mergeCell ref="A40:C40"/>
    <mergeCell ref="D40:F40"/>
    <mergeCell ref="A41:C41"/>
    <mergeCell ref="D41:F41"/>
    <mergeCell ref="A37:C37"/>
    <mergeCell ref="D37:F37"/>
    <mergeCell ref="A38:C38"/>
    <mergeCell ref="D38:F38"/>
    <mergeCell ref="A45:C45"/>
    <mergeCell ref="A46:C46"/>
    <mergeCell ref="D46:F46"/>
    <mergeCell ref="A42:C42"/>
    <mergeCell ref="D42:F42"/>
    <mergeCell ref="A43:C43"/>
    <mergeCell ref="D43:F43"/>
    <mergeCell ref="A44:C44"/>
    <mergeCell ref="D44:F44"/>
    <mergeCell ref="A51:C51"/>
    <mergeCell ref="D51:F51"/>
    <mergeCell ref="A52:C52"/>
    <mergeCell ref="D52:F52"/>
    <mergeCell ref="A49:C49"/>
    <mergeCell ref="D49:F49"/>
    <mergeCell ref="A50:C50"/>
    <mergeCell ref="D50:F50"/>
    <mergeCell ref="A47:C47"/>
    <mergeCell ref="D47:F47"/>
    <mergeCell ref="A48:C48"/>
    <mergeCell ref="D48:F48"/>
    <mergeCell ref="A57:C57"/>
    <mergeCell ref="D57:F57"/>
    <mergeCell ref="A55:C55"/>
    <mergeCell ref="D55:F55"/>
    <mergeCell ref="A56:C56"/>
    <mergeCell ref="D56:F56"/>
    <mergeCell ref="A53:C53"/>
    <mergeCell ref="D53:F53"/>
    <mergeCell ref="A54:C54"/>
    <mergeCell ref="D54:F54"/>
    <mergeCell ref="A62:C62"/>
    <mergeCell ref="D62:F62"/>
    <mergeCell ref="A60:C60"/>
    <mergeCell ref="D60:F60"/>
    <mergeCell ref="A61:C61"/>
    <mergeCell ref="A58:C58"/>
    <mergeCell ref="D58:F58"/>
    <mergeCell ref="A59:C59"/>
    <mergeCell ref="D59:F59"/>
    <mergeCell ref="A65:C65"/>
    <mergeCell ref="D65:F65"/>
    <mergeCell ref="A66:C66"/>
    <mergeCell ref="D66:F66"/>
    <mergeCell ref="A67:C67"/>
    <mergeCell ref="D67:F67"/>
    <mergeCell ref="A63:C63"/>
    <mergeCell ref="D63:F63"/>
    <mergeCell ref="A64:C64"/>
    <mergeCell ref="D64:F64"/>
    <mergeCell ref="A70:C70"/>
    <mergeCell ref="D70:F70"/>
    <mergeCell ref="A72:F72"/>
    <mergeCell ref="A73:C73"/>
    <mergeCell ref="D73:F73"/>
    <mergeCell ref="A74:C74"/>
    <mergeCell ref="D74:F74"/>
    <mergeCell ref="A68:C68"/>
    <mergeCell ref="D68:F68"/>
    <mergeCell ref="A69:F69"/>
    <mergeCell ref="D20:F20"/>
    <mergeCell ref="A20:C20"/>
    <mergeCell ref="A71:C71"/>
    <mergeCell ref="A84:F84"/>
    <mergeCell ref="A85:C85"/>
    <mergeCell ref="D85:F85"/>
    <mergeCell ref="A86:F86"/>
    <mergeCell ref="A87:F87"/>
    <mergeCell ref="A88:F88"/>
    <mergeCell ref="A81:F81"/>
    <mergeCell ref="A82:C82"/>
    <mergeCell ref="D82:F82"/>
    <mergeCell ref="A83:C83"/>
    <mergeCell ref="D83:F83"/>
    <mergeCell ref="A77:F77"/>
    <mergeCell ref="A78:C78"/>
    <mergeCell ref="D78:F78"/>
    <mergeCell ref="A79:C79"/>
    <mergeCell ref="D79:F79"/>
    <mergeCell ref="A80:C80"/>
    <mergeCell ref="D80:F80"/>
    <mergeCell ref="A76:C76"/>
    <mergeCell ref="D76:F76"/>
    <mergeCell ref="A75:F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0" sqref="D20"/>
    </sheetView>
  </sheetViews>
  <sheetFormatPr baseColWidth="10" defaultColWidth="9.140625" defaultRowHeight="15" x14ac:dyDescent="0.25"/>
  <sheetData>
    <row r="1" spans="1:6" ht="18.75" x14ac:dyDescent="0.3">
      <c r="A1" s="27" t="s">
        <v>174</v>
      </c>
      <c r="B1" s="27"/>
      <c r="C1" s="27"/>
      <c r="D1" s="27"/>
      <c r="E1" s="27"/>
      <c r="F1" s="27"/>
    </row>
    <row r="3" spans="1:6" ht="44.25" customHeight="1" x14ac:dyDescent="0.25">
      <c r="A3" s="68" t="s">
        <v>175</v>
      </c>
      <c r="B3" s="68"/>
      <c r="C3" s="68"/>
      <c r="D3" s="68"/>
      <c r="E3" s="68"/>
      <c r="F3" s="68"/>
    </row>
    <row r="4" spans="1:6" x14ac:dyDescent="0.25">
      <c r="B4" s="69"/>
      <c r="C4" s="26">
        <v>2022</v>
      </c>
      <c r="D4" s="26">
        <v>2023</v>
      </c>
      <c r="E4" s="26">
        <v>2024</v>
      </c>
    </row>
    <row r="5" spans="1:6" x14ac:dyDescent="0.25">
      <c r="B5" s="70" t="s">
        <v>176</v>
      </c>
      <c r="C5" s="69">
        <v>7425073</v>
      </c>
      <c r="D5" s="69">
        <v>7441320</v>
      </c>
      <c r="E5" s="69">
        <v>7144193</v>
      </c>
    </row>
    <row r="8" spans="1:6" ht="41.25" customHeight="1" x14ac:dyDescent="0.25">
      <c r="A8" s="68" t="s">
        <v>177</v>
      </c>
      <c r="B8" s="68"/>
      <c r="C8" s="68"/>
      <c r="D8" s="68"/>
      <c r="E8" s="68"/>
      <c r="F8" s="68"/>
    </row>
    <row r="9" spans="1:6" x14ac:dyDescent="0.25">
      <c r="B9" s="69"/>
      <c r="C9" s="26">
        <v>2022</v>
      </c>
      <c r="D9" s="26">
        <v>2023</v>
      </c>
      <c r="E9" s="26">
        <v>2024</v>
      </c>
    </row>
    <row r="10" spans="1:6" x14ac:dyDescent="0.25">
      <c r="B10" s="70" t="s">
        <v>176</v>
      </c>
      <c r="C10" s="69">
        <v>6711077</v>
      </c>
      <c r="D10" s="69">
        <v>6641319</v>
      </c>
      <c r="E10" s="69">
        <v>6401942</v>
      </c>
    </row>
    <row r="14" spans="1:6" x14ac:dyDescent="0.25">
      <c r="A14" s="67" t="s">
        <v>178</v>
      </c>
      <c r="B14" s="67"/>
      <c r="C14" s="67"/>
      <c r="D14" s="67"/>
      <c r="E14" s="67"/>
      <c r="F14" s="67"/>
    </row>
    <row r="15" spans="1:6" x14ac:dyDescent="0.25">
      <c r="B15" s="69"/>
      <c r="C15" s="26">
        <v>2022</v>
      </c>
      <c r="D15" s="26">
        <v>2023</v>
      </c>
      <c r="E15" s="26">
        <v>2024</v>
      </c>
    </row>
    <row r="16" spans="1:6" x14ac:dyDescent="0.25">
      <c r="B16" s="70" t="s">
        <v>176</v>
      </c>
      <c r="C16" s="69">
        <v>4859.5778421433743</v>
      </c>
      <c r="D16" s="69">
        <v>4409.9063745019921</v>
      </c>
      <c r="E16" s="69">
        <v>3978.8328154133001</v>
      </c>
    </row>
  </sheetData>
  <mergeCells count="4">
    <mergeCell ref="A1:F1"/>
    <mergeCell ref="A3:F3"/>
    <mergeCell ref="A8:F8"/>
    <mergeCell ref="A14:F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2024-02-19T12:41:39Z</dcterms:modified>
</cp:coreProperties>
</file>