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30.1.205\ETSShareFile\DB\z\sbf\"/>
    </mc:Choice>
  </mc:AlternateContent>
  <bookViews>
    <workbookView xWindow="0" yWindow="0" windowWidth="20490" windowHeight="7755" tabRatio="885" firstSheet="2" activeTab="8"/>
  </bookViews>
  <sheets>
    <sheet name="Product Information " sheetId="1" r:id="rId1"/>
    <sheet name="Product Information-2" sheetId="9" r:id="rId2"/>
    <sheet name="FDR Information" sheetId="4" r:id="rId3"/>
    <sheet name="FDR &amp; Installment" sheetId="5" r:id="rId4"/>
    <sheet name="FDR Midback &amp; Return" sheetId="6" r:id="rId5"/>
    <sheet name="Bank OR Personal Loan &amp; Return" sheetId="7" r:id="rId6"/>
    <sheet name="SBF To PTC" sheetId="8" r:id="rId7"/>
    <sheet name="PTC To SBF" sheetId="10" r:id="rId8"/>
    <sheet name="PTC Others Cost" sheetId="11" r:id="rId9"/>
    <sheet name="Sample" sheetId="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1" l="1"/>
  <c r="C11" i="10"/>
  <c r="B11" i="10"/>
  <c r="E12" i="4" l="1"/>
  <c r="F12" i="4"/>
  <c r="D12" i="4"/>
  <c r="G12" i="4" s="1"/>
  <c r="C11" i="8" l="1"/>
  <c r="B11" i="8"/>
  <c r="D11" i="7"/>
  <c r="E11" i="7"/>
  <c r="C11" i="7"/>
  <c r="B11" i="7"/>
  <c r="G12" i="6" l="1"/>
  <c r="K7" i="5" l="1"/>
  <c r="J7" i="5"/>
</calcChain>
</file>

<file path=xl/sharedStrings.xml><?xml version="1.0" encoding="utf-8"?>
<sst xmlns="http://schemas.openxmlformats.org/spreadsheetml/2006/main" count="226" uniqueCount="116">
  <si>
    <t>Product Name</t>
  </si>
  <si>
    <t>Product Price</t>
  </si>
  <si>
    <t>Down Payment</t>
  </si>
  <si>
    <t>Installment Amount</t>
  </si>
  <si>
    <t>FDR Amount</t>
  </si>
  <si>
    <t>Total FDR Amount</t>
  </si>
  <si>
    <t>Total Installment Amount</t>
  </si>
  <si>
    <t>Dou Amount</t>
  </si>
  <si>
    <t>Product Info</t>
  </si>
  <si>
    <t>D.P Info</t>
  </si>
  <si>
    <t>Ins. &amp; Fdr Info</t>
  </si>
  <si>
    <t>Total Ins. &amp; Fdr Info</t>
  </si>
  <si>
    <t>Dou Info</t>
  </si>
  <si>
    <t>Dou FDR</t>
  </si>
  <si>
    <t>Main Table : tbl_ptcpersonalinfo</t>
  </si>
  <si>
    <t>Join Table : tbl_fdrmidbackreturn</t>
  </si>
  <si>
    <t>Product Price Without Downpayment</t>
  </si>
  <si>
    <t>select tbl_ptcpersonalinfo.`acc_number`,tbl_ptcpersonalinfo.`prodcutName`,tbl_ptcpersonalinfo.`productPrice`,tbl_ptcpersonalinfo.`downPayment`,tbl_ptcpersonalinfo.`inst_amount`,tbl_ptcpersonalinfo.`fdr_amount`, (tbl_ptcpersonalinfo.`productPrice` - tbl_ptcpersonalinfo.`downPayment`) as PPWDP, sum(tbl_installment.fdr), sum(tbl_installment.installment), (sum(tbl_fdrmidbackreturn.midback) + sum(tbl_fdrmidbackreturn.fdr_return)) as fdrmr  from tbl_ptcpersonalinfo left join tbl_installment on tbl_ptcpersonalinfo.`acc_number` =</t>
  </si>
  <si>
    <t xml:space="preserve"> tbl_installment.`acc_number`</t>
  </si>
  <si>
    <t>left join tbl_fdrmidbackreturn on tbl_ptcpersonalinfo.`acc_number` = tbl_fdrmidbackreturn.`acc_number`</t>
  </si>
  <si>
    <t>where tbl_ptcpersonalinfo.`acc_number` = 152</t>
  </si>
  <si>
    <t>Account No</t>
  </si>
  <si>
    <t>Customer Name</t>
  </si>
  <si>
    <t>FDR MidBack &amp; Return</t>
  </si>
  <si>
    <t>Join Table : tbl_installment</t>
  </si>
  <si>
    <t>Abdul Ali</t>
  </si>
  <si>
    <t>Balance</t>
  </si>
  <si>
    <t>FDR Information</t>
  </si>
  <si>
    <t>FDR &amp; Installment</t>
  </si>
  <si>
    <t>New Customer</t>
  </si>
  <si>
    <t>Dou Amount ()</t>
  </si>
  <si>
    <t>Dou FDR Amount</t>
  </si>
  <si>
    <t>Total Inst  Amount</t>
  </si>
  <si>
    <t>Dou Inst Amount</t>
  </si>
  <si>
    <t>FDR Midback &amp; Return</t>
  </si>
  <si>
    <t>FDR MidBack</t>
  </si>
  <si>
    <t>FDR Return</t>
  </si>
  <si>
    <t>Date Wise data wile be show here</t>
  </si>
  <si>
    <t>Main Table : tbl_loan</t>
  </si>
  <si>
    <t>Client Name</t>
  </si>
  <si>
    <t>Loan Amount</t>
  </si>
  <si>
    <t>Receipt Number</t>
  </si>
  <si>
    <t>Loan Return Amount</t>
  </si>
  <si>
    <t>Transection Date</t>
  </si>
  <si>
    <t>Voucher Number</t>
  </si>
  <si>
    <t>Remark's</t>
  </si>
  <si>
    <t>Grand Total</t>
  </si>
  <si>
    <t>A</t>
  </si>
  <si>
    <t>B</t>
  </si>
  <si>
    <t>C</t>
  </si>
  <si>
    <t>D</t>
  </si>
  <si>
    <t>E</t>
  </si>
  <si>
    <t>F</t>
  </si>
  <si>
    <t>G</t>
  </si>
  <si>
    <t>Bank or Personal Loan &amp; Return</t>
  </si>
  <si>
    <t>SBF To PTC</t>
  </si>
  <si>
    <t>Main Table : tbl_sbftoptc</t>
  </si>
  <si>
    <t>id</t>
  </si>
  <si>
    <r>
      <t xml:space="preserve">int(11) </t>
    </r>
    <r>
      <rPr>
        <i/>
        <sz val="11"/>
        <color theme="1"/>
        <rFont val="Calibri"/>
        <family val="2"/>
        <scheme val="minor"/>
      </rPr>
      <t>Auto Increment</t>
    </r>
  </si>
  <si>
    <t>applicant_name</t>
  </si>
  <si>
    <t>varchar(255)</t>
  </si>
  <si>
    <t>father_name</t>
  </si>
  <si>
    <t>joining_date</t>
  </si>
  <si>
    <t>currentdate</t>
  </si>
  <si>
    <r>
      <t>timestamp [</t>
    </r>
    <r>
      <rPr>
        <b/>
        <sz val="11"/>
        <color theme="1"/>
        <rFont val="Calibri"/>
        <family val="2"/>
        <scheme val="minor"/>
      </rPr>
      <t>CURRENT_TIMESTAMP</t>
    </r>
    <r>
      <rPr>
        <sz val="11"/>
        <color theme="1"/>
        <rFont val="Calibri"/>
        <family val="2"/>
        <scheme val="minor"/>
      </rPr>
      <t>]</t>
    </r>
  </si>
  <si>
    <t>editDate</t>
  </si>
  <si>
    <r>
      <t>varchar(255) [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]</t>
    </r>
  </si>
  <si>
    <t>acc_number</t>
  </si>
  <si>
    <t>mobile_number</t>
  </si>
  <si>
    <t>address</t>
  </si>
  <si>
    <t>text</t>
  </si>
  <si>
    <t>image</t>
  </si>
  <si>
    <t>NIDNumber</t>
  </si>
  <si>
    <t>Nominisname</t>
  </si>
  <si>
    <t>relation</t>
  </si>
  <si>
    <t>nomini_address</t>
  </si>
  <si>
    <t>prodcutName</t>
  </si>
  <si>
    <t>productPrice</t>
  </si>
  <si>
    <t>int(11)</t>
  </si>
  <si>
    <t>downPayment</t>
  </si>
  <si>
    <t>inst_amount</t>
  </si>
  <si>
    <t>fdr_amount</t>
  </si>
  <si>
    <t>admissionfee</t>
  </si>
  <si>
    <t>customarCatagory</t>
  </si>
  <si>
    <t>collectiontype</t>
  </si>
  <si>
    <t>collectionday</t>
  </si>
  <si>
    <t>groupname</t>
  </si>
  <si>
    <t>marketing_officer</t>
  </si>
  <si>
    <t>username</t>
  </si>
  <si>
    <t>status</t>
  </si>
  <si>
    <t>Tbl_ptcpersonalinfo</t>
  </si>
  <si>
    <t>name</t>
  </si>
  <si>
    <t>inputdate</t>
  </si>
  <si>
    <t>midback</t>
  </si>
  <si>
    <t>fdr_return</t>
  </si>
  <si>
    <t>vauchar</t>
  </si>
  <si>
    <t>remark</t>
  </si>
  <si>
    <t>tbl_fdrmidbackreturn</t>
  </si>
  <si>
    <t>installment</t>
  </si>
  <si>
    <t>fdr</t>
  </si>
  <si>
    <t>entry_date</t>
  </si>
  <si>
    <t>user_name</t>
  </si>
  <si>
    <t>tbl_installment</t>
  </si>
  <si>
    <t>Total</t>
  </si>
  <si>
    <t>sum</t>
  </si>
  <si>
    <t>fdrmidback+fdr_return</t>
  </si>
  <si>
    <t>F5-H5</t>
  </si>
  <si>
    <t>(C5-D5)-H5</t>
  </si>
  <si>
    <t>PTC To SBF</t>
  </si>
  <si>
    <t>Main Table : tbl_ptctosbf</t>
  </si>
  <si>
    <t>Take Amount</t>
  </si>
  <si>
    <t>Return Amount</t>
  </si>
  <si>
    <t>Cost Amount</t>
  </si>
  <si>
    <t>Purpose</t>
  </si>
  <si>
    <t>Main Table : tbl_otherscost</t>
  </si>
  <si>
    <t>PTC Others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</si>
</sst>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/>
    <xf numFmtId="0" fontId="0" fillId="0" borderId="18" xfId="0" applyBorder="1"/>
    <xf numFmtId="0" fontId="0" fillId="0" borderId="1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/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4" fillId="0" borderId="2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/>
    <xf numFmtId="0" fontId="0" fillId="0" borderId="1" xfId="0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1809750</xdr:colOff>
      <xdr:row>15</xdr:row>
      <xdr:rowOff>38100</xdr:rowOff>
    </xdr:from>
    <xdr:to>
      <xdr:col>9</xdr:col>
      <xdr:colOff>381000</xdr:colOff>
      <xdr:row>27</xdr:row>
      <xdr:rowOff>0</xdr:rowOff>
    </xdr:to>
    <xdr:sp macro="" textlink="">
      <xdr:nvSpPr>
        <xdr:cNvPr id="2" name="TextBox 1"/>
        <xdr:cNvSpPr txBox="1"/>
      </xdr:nvSpPr>
      <xdr:spPr>
        <a:xfrm>
          <a:off x="5857875" y="3295650"/>
          <a:ext cx="596265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Main Table : tbl_ptcpersonalinfo    </a:t>
          </a:r>
        </a:p>
        <a:p>
          <a:r>
            <a:rPr lang="en-US" sz="1100"/>
            <a:t>Join Table : tbl_fdrmidbackreturn</a:t>
          </a:r>
        </a:p>
        <a:p>
          <a:endParaRPr lang="en-US" sz="1100"/>
        </a:p>
        <a:p>
          <a:r>
            <a:rPr lang="en-US" sz="1100"/>
            <a:t>fdr_amount - (midback+fdr_return)= Dou FDR</a:t>
          </a:r>
        </a:p>
        <a:p>
          <a:endParaRPr lang="en-US" sz="1100"/>
        </a:p>
        <a:p>
          <a:r>
            <a:rPr lang="en-US" sz="1100"/>
            <a:t>Product Price Without Downpayment</a:t>
          </a:r>
        </a:p>
        <a:p>
          <a:r>
            <a:rPr lang="en-US"/>
            <a:t>productPrice - downPayment</a:t>
          </a:r>
        </a:p>
        <a:p>
          <a:endParaRPr lang="en-US" sz="1100"/>
        </a:p>
        <a:p>
          <a:r>
            <a:rPr lang="en-US" sz="1100"/>
            <a:t>Dou Amount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Price Without Downpayment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Total Installment Amount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723900</xdr:colOff>
      <xdr:row>2</xdr:row>
      <xdr:rowOff>28575</xdr:rowOff>
    </xdr:from>
    <xdr:to>
      <xdr:col>1</xdr:col>
      <xdr:colOff>904875</xdr:colOff>
      <xdr:row>2</xdr:row>
      <xdr:rowOff>209550</xdr:rowOff>
    </xdr:to>
    <xdr:sp macro="" textlink="">
      <xdr:nvSpPr>
        <xdr:cNvPr id="5" name="Down Arrow 4"/>
        <xdr:cNvSpPr/>
      </xdr:nvSpPr>
      <xdr:spPr>
        <a:xfrm>
          <a:off x="2971800" y="561975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1009650</xdr:colOff>
      <xdr:row>2</xdr:row>
      <xdr:rowOff>28575</xdr:rowOff>
    </xdr:from>
    <xdr:to>
      <xdr:col>3</xdr:col>
      <xdr:colOff>1190625</xdr:colOff>
      <xdr:row>2</xdr:row>
      <xdr:rowOff>209550</xdr:rowOff>
    </xdr:to>
    <xdr:sp macro="" textlink="">
      <xdr:nvSpPr>
        <xdr:cNvPr id="6" name="Down Arrow 5"/>
        <xdr:cNvSpPr/>
      </xdr:nvSpPr>
      <xdr:spPr>
        <a:xfrm>
          <a:off x="7429500" y="561975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1724025</xdr:colOff>
      <xdr:row>1</xdr:row>
      <xdr:rowOff>200025</xdr:rowOff>
    </xdr:from>
    <xdr:to>
      <xdr:col>4</xdr:col>
      <xdr:colOff>2181225</xdr:colOff>
      <xdr:row>5</xdr:row>
      <xdr:rowOff>180975</xdr:rowOff>
    </xdr:to>
    <xdr:cxnSp macro="">
      <xdr:nvCxnSpPr>
        <xdr:cNvPr id="8" name="Straight Arrow Connector 7"/>
        <xdr:cNvCxnSpPr/>
      </xdr:nvCxnSpPr>
      <xdr:spPr>
        <a:xfrm flipH="1">
          <a:off x="10306050" y="495300"/>
          <a:ext cx="45720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29</xdr:row>
      <xdr:rowOff>28575</xdr:rowOff>
    </xdr:from>
    <xdr:to>
      <xdr:col>20</xdr:col>
      <xdr:colOff>419099</xdr:colOff>
      <xdr:row>37</xdr:row>
      <xdr:rowOff>38100</xdr:rowOff>
    </xdr:to>
    <xdr:sp macro="" textlink="">
      <xdr:nvSpPr>
        <xdr:cNvPr id="2" name="TextBox 1"/>
        <xdr:cNvSpPr txBox="1"/>
      </xdr:nvSpPr>
      <xdr:spPr>
        <a:xfrm>
          <a:off x="47624" y="5791200"/>
          <a:ext cx="167354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 NO	Product Info		Installment/FDR	Total FDR/Installment		Total(Midback/Return) 			Due FDR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ac_number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prodcutName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fdr_amount</a:t>
          </a:r>
          <a:r>
            <a:rPr lang="en-US" sz="1000" b="0"/>
            <a:t>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sum(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fdr_amount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		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sum(fdr_amount)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sum(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fdr_return</a:t>
          </a:r>
          <a:r>
            <a:rPr lang="en-US" sz="1000" b="0"/>
            <a:t> )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sum(fdr_amount) - sum(fdr_amount) + sum(fdr_return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</a:t>
          </a:r>
          <a:endParaRPr lang="en-US" sz="10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productPrice</a:t>
          </a:r>
          <a:r>
            <a:rPr lang="en-US" sz="1000" b="0"/>
            <a:t> 		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inst_amount</a:t>
          </a:r>
          <a:r>
            <a:rPr lang="en-US" sz="1000" b="0"/>
            <a:t> 		sum(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inst_amount</a:t>
          </a:r>
          <a:r>
            <a:rPr lang="en-US" sz="1000" b="0"/>
            <a:t>t)						Due Install=(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inst_amount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t) - </a:t>
          </a:r>
          <a:r>
            <a:rPr lang="en-US" sz="1000" b="0"/>
            <a:t>(productPrice+downPayment)</a:t>
          </a:r>
        </a:p>
        <a:p>
          <a:r>
            <a:rPr lang="en-US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downPayment</a:t>
          </a:r>
          <a:r>
            <a:rPr lang="en-US" sz="1000" b="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1200149</xdr:colOff>
      <xdr:row>2</xdr:row>
      <xdr:rowOff>0</xdr:rowOff>
    </xdr:from>
    <xdr:to>
      <xdr:col>3</xdr:col>
      <xdr:colOff>1381124</xdr:colOff>
      <xdr:row>2</xdr:row>
      <xdr:rowOff>180975</xdr:rowOff>
    </xdr:to>
    <xdr:sp macro="" textlink="">
      <xdr:nvSpPr>
        <xdr:cNvPr id="3" name="Down Arrow 2"/>
        <xdr:cNvSpPr/>
      </xdr:nvSpPr>
      <xdr:spPr>
        <a:xfrm>
          <a:off x="4048124" y="200025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180975</xdr:colOff>
      <xdr:row>2</xdr:row>
      <xdr:rowOff>180975</xdr:rowOff>
    </xdr:to>
    <xdr:sp macro="" textlink="">
      <xdr:nvSpPr>
        <xdr:cNvPr id="5" name="Down Arrow 4"/>
        <xdr:cNvSpPr/>
      </xdr:nvSpPr>
      <xdr:spPr>
        <a:xfrm>
          <a:off x="1114425" y="200025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1066800</xdr:colOff>
      <xdr:row>2</xdr:row>
      <xdr:rowOff>9525</xdr:rowOff>
    </xdr:from>
    <xdr:to>
      <xdr:col>5</xdr:col>
      <xdr:colOff>1247775</xdr:colOff>
      <xdr:row>3</xdr:row>
      <xdr:rowOff>0</xdr:rowOff>
    </xdr:to>
    <xdr:sp macro="" textlink="">
      <xdr:nvSpPr>
        <xdr:cNvPr id="6" name="Down Arrow 5"/>
        <xdr:cNvSpPr/>
      </xdr:nvSpPr>
      <xdr:spPr>
        <a:xfrm>
          <a:off x="6219825" y="20955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2</xdr:row>
      <xdr:rowOff>0</xdr:rowOff>
    </xdr:from>
    <xdr:to>
      <xdr:col>7</xdr:col>
      <xdr:colOff>342899</xdr:colOff>
      <xdr:row>2</xdr:row>
      <xdr:rowOff>180975</xdr:rowOff>
    </xdr:to>
    <xdr:sp macro="" textlink="">
      <xdr:nvSpPr>
        <xdr:cNvPr id="3" name="Down Arrow 2"/>
        <xdr:cNvSpPr/>
      </xdr:nvSpPr>
      <xdr:spPr>
        <a:xfrm>
          <a:off x="5791199" y="49530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476250</xdr:colOff>
      <xdr:row>2</xdr:row>
      <xdr:rowOff>19050</xdr:rowOff>
    </xdr:from>
    <xdr:to>
      <xdr:col>2</xdr:col>
      <xdr:colOff>657225</xdr:colOff>
      <xdr:row>3</xdr:row>
      <xdr:rowOff>9525</xdr:rowOff>
    </xdr:to>
    <xdr:sp macro="" textlink="">
      <xdr:nvSpPr>
        <xdr:cNvPr id="4" name="Down Arrow 3"/>
        <xdr:cNvSpPr/>
      </xdr:nvSpPr>
      <xdr:spPr>
        <a:xfrm>
          <a:off x="2428875" y="523875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1066800</xdr:colOff>
      <xdr:row>2</xdr:row>
      <xdr:rowOff>9525</xdr:rowOff>
    </xdr:from>
    <xdr:to>
      <xdr:col>8</xdr:col>
      <xdr:colOff>1247775</xdr:colOff>
      <xdr:row>3</xdr:row>
      <xdr:rowOff>0</xdr:rowOff>
    </xdr:to>
    <xdr:sp macro="" textlink="">
      <xdr:nvSpPr>
        <xdr:cNvPr id="5" name="Down Arrow 4"/>
        <xdr:cNvSpPr/>
      </xdr:nvSpPr>
      <xdr:spPr>
        <a:xfrm>
          <a:off x="10220325" y="51435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9525</xdr:rowOff>
    </xdr:from>
    <xdr:to>
      <xdr:col>5</xdr:col>
      <xdr:colOff>200025</xdr:colOff>
      <xdr:row>3</xdr:row>
      <xdr:rowOff>0</xdr:rowOff>
    </xdr:to>
    <xdr:sp macro="" textlink="">
      <xdr:nvSpPr>
        <xdr:cNvPr id="4" name="Down Arrow 3"/>
        <xdr:cNvSpPr/>
      </xdr:nvSpPr>
      <xdr:spPr>
        <a:xfrm>
          <a:off x="6057900" y="51435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847725</xdr:colOff>
      <xdr:row>2</xdr:row>
      <xdr:rowOff>9525</xdr:rowOff>
    </xdr:from>
    <xdr:to>
      <xdr:col>3</xdr:col>
      <xdr:colOff>1028700</xdr:colOff>
      <xdr:row>3</xdr:row>
      <xdr:rowOff>0</xdr:rowOff>
    </xdr:to>
    <xdr:sp macro="" textlink="">
      <xdr:nvSpPr>
        <xdr:cNvPr id="5" name="Down Arrow 4"/>
        <xdr:cNvSpPr/>
      </xdr:nvSpPr>
      <xdr:spPr>
        <a:xfrm>
          <a:off x="3171825" y="51435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85725</xdr:colOff>
      <xdr:row>2</xdr:row>
      <xdr:rowOff>9525</xdr:rowOff>
    </xdr:from>
    <xdr:to>
      <xdr:col>1</xdr:col>
      <xdr:colOff>266700</xdr:colOff>
      <xdr:row>3</xdr:row>
      <xdr:rowOff>0</xdr:rowOff>
    </xdr:to>
    <xdr:sp macro="" textlink="">
      <xdr:nvSpPr>
        <xdr:cNvPr id="6" name="Down Arrow 5"/>
        <xdr:cNvSpPr/>
      </xdr:nvSpPr>
      <xdr:spPr>
        <a:xfrm>
          <a:off x="1019175" y="514350"/>
          <a:ext cx="180975" cy="180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140013</xdr:colOff>
      <xdr:row>9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03213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190499</xdr:rowOff>
    </xdr:from>
    <xdr:to>
      <xdr:col>17</xdr:col>
      <xdr:colOff>133350</xdr:colOff>
      <xdr:row>17</xdr:row>
      <xdr:rowOff>186562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499"/>
          <a:ext cx="10496550" cy="1329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17</xdr:col>
      <xdr:colOff>152400</xdr:colOff>
      <xdr:row>25</xdr:row>
      <xdr:rowOff>142875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051560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28</xdr:row>
      <xdr:rowOff>0</xdr:rowOff>
    </xdr:from>
    <xdr:to>
      <xdr:col>17</xdr:col>
      <xdr:colOff>152400</xdr:colOff>
      <xdr:row>41</xdr:row>
      <xdr:rowOff>168110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334000"/>
          <a:ext cx="10477500" cy="2644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17</xdr:col>
      <xdr:colOff>133350</xdr:colOff>
      <xdr:row>59</xdr:row>
      <xdr:rowOff>127182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0496550" cy="2984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9" sqref="B19"/>
    </sheetView>
  </sheetViews>
  <sheetFormatPr defaultRowHeight="15" x14ac:dyDescent="0.25"/>
  <cols>
    <col min="1" max="1" width="16.28515625" customWidth="1"/>
    <col min="2" max="2" width="22.28515625" customWidth="1"/>
    <col min="3" max="3" width="22.140625" customWidth="1"/>
    <col min="4" max="4" width="32.42578125" bestFit="1" customWidth="1"/>
    <col min="5" max="5" width="41.85546875" customWidth="1"/>
  </cols>
  <sheetData>
    <row r="1" spans="1:5" ht="23.25" x14ac:dyDescent="0.25">
      <c r="A1" s="50" t="s">
        <v>29</v>
      </c>
      <c r="B1" s="50"/>
      <c r="C1" s="50"/>
      <c r="D1" s="50"/>
      <c r="E1" s="50"/>
    </row>
    <row r="2" spans="1:5" ht="18.75" x14ac:dyDescent="0.25">
      <c r="A2" s="51" t="s">
        <v>14</v>
      </c>
      <c r="B2" s="51"/>
      <c r="C2" s="51"/>
      <c r="D2" s="8" t="s">
        <v>24</v>
      </c>
      <c r="E2" s="8" t="s">
        <v>15</v>
      </c>
    </row>
    <row r="3" spans="1:5" ht="18.75" x14ac:dyDescent="0.25">
      <c r="A3" s="52"/>
      <c r="B3" s="53"/>
      <c r="C3" s="54"/>
      <c r="D3" s="7"/>
      <c r="E3" s="8"/>
    </row>
    <row r="4" spans="1:5" ht="15.75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</row>
    <row r="5" spans="1:5" x14ac:dyDescent="0.25">
      <c r="A5" s="2" t="s">
        <v>0</v>
      </c>
      <c r="B5" s="2" t="s">
        <v>2</v>
      </c>
      <c r="C5" s="2" t="s">
        <v>3</v>
      </c>
      <c r="D5" s="2" t="s">
        <v>6</v>
      </c>
      <c r="E5" s="3" t="s">
        <v>30</v>
      </c>
    </row>
    <row r="6" spans="1:5" ht="30" x14ac:dyDescent="0.25">
      <c r="A6" s="2" t="s">
        <v>1</v>
      </c>
      <c r="B6" s="6" t="s">
        <v>16</v>
      </c>
      <c r="C6" s="2" t="s">
        <v>4</v>
      </c>
      <c r="D6" s="2" t="s">
        <v>5</v>
      </c>
      <c r="E6" s="3" t="s">
        <v>13</v>
      </c>
    </row>
    <row r="7" spans="1:5" x14ac:dyDescent="0.25">
      <c r="E7" s="1"/>
    </row>
    <row r="10" spans="1:5" x14ac:dyDescent="0.25">
      <c r="A10" t="s">
        <v>17</v>
      </c>
    </row>
    <row r="11" spans="1:5" x14ac:dyDescent="0.25">
      <c r="A11" t="s">
        <v>18</v>
      </c>
    </row>
    <row r="12" spans="1:5" x14ac:dyDescent="0.25">
      <c r="A12" t="s">
        <v>19</v>
      </c>
    </row>
    <row r="13" spans="1:5" x14ac:dyDescent="0.25">
      <c r="A13" t="s">
        <v>20</v>
      </c>
    </row>
  </sheetData>
  <mergeCells count="3">
    <mergeCell ref="A1:E1"/>
    <mergeCell ref="A2:C2"/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9" sqref="D9"/>
    </sheetView>
  </sheetViews>
  <sheetFormatPr defaultRowHeight="15" x14ac:dyDescent="0.25"/>
  <cols>
    <col min="1" max="1" width="20.42578125" customWidth="1"/>
    <col min="2" max="2" width="33.140625" customWidth="1"/>
    <col min="4" max="4" width="13.7109375" customWidth="1"/>
    <col min="5" max="5" width="31.85546875" customWidth="1"/>
    <col min="9" max="9" width="11.7109375" bestFit="1" customWidth="1"/>
    <col min="10" max="10" width="14" bestFit="1" customWidth="1"/>
    <col min="11" max="11" width="15.5703125" bestFit="1" customWidth="1"/>
    <col min="12" max="12" width="20.5703125" bestFit="1" customWidth="1"/>
    <col min="13" max="13" width="22" bestFit="1" customWidth="1"/>
    <col min="14" max="14" width="8.42578125" bestFit="1" customWidth="1"/>
  </cols>
  <sheetData>
    <row r="1" spans="1:6" ht="23.25" x14ac:dyDescent="0.35">
      <c r="A1" s="55" t="s">
        <v>90</v>
      </c>
      <c r="B1" s="55"/>
      <c r="D1" s="55" t="s">
        <v>97</v>
      </c>
      <c r="E1" s="55"/>
    </row>
    <row r="2" spans="1:6" x14ac:dyDescent="0.25">
      <c r="A2" s="30" t="s">
        <v>57</v>
      </c>
      <c r="B2" s="36" t="s">
        <v>58</v>
      </c>
      <c r="C2" s="35"/>
      <c r="D2" s="37" t="s">
        <v>57</v>
      </c>
      <c r="E2" s="38" t="s">
        <v>58</v>
      </c>
      <c r="F2" s="35"/>
    </row>
    <row r="3" spans="1:6" x14ac:dyDescent="0.25">
      <c r="A3" s="30" t="s">
        <v>59</v>
      </c>
      <c r="B3" s="36" t="s">
        <v>60</v>
      </c>
      <c r="C3" s="35"/>
      <c r="D3" s="41" t="s">
        <v>67</v>
      </c>
      <c r="E3" s="38" t="s">
        <v>60</v>
      </c>
      <c r="F3" s="35"/>
    </row>
    <row r="4" spans="1:6" x14ac:dyDescent="0.25">
      <c r="A4" s="30" t="s">
        <v>61</v>
      </c>
      <c r="B4" s="36" t="s">
        <v>60</v>
      </c>
      <c r="C4" s="35"/>
      <c r="D4" s="37" t="s">
        <v>91</v>
      </c>
      <c r="E4" s="38" t="s">
        <v>60</v>
      </c>
      <c r="F4" s="35"/>
    </row>
    <row r="5" spans="1:6" x14ac:dyDescent="0.25">
      <c r="A5" s="39" t="s">
        <v>62</v>
      </c>
      <c r="B5" s="36" t="s">
        <v>60</v>
      </c>
      <c r="C5" s="35"/>
      <c r="D5" s="37" t="s">
        <v>92</v>
      </c>
      <c r="E5" s="38" t="s">
        <v>60</v>
      </c>
      <c r="F5" s="35"/>
    </row>
    <row r="6" spans="1:6" x14ac:dyDescent="0.25">
      <c r="A6" s="30" t="s">
        <v>63</v>
      </c>
      <c r="B6" s="36" t="s">
        <v>64</v>
      </c>
      <c r="C6" s="35"/>
      <c r="D6" s="37" t="s">
        <v>63</v>
      </c>
      <c r="E6" s="38" t="s">
        <v>64</v>
      </c>
      <c r="F6" s="35"/>
    </row>
    <row r="7" spans="1:6" x14ac:dyDescent="0.25">
      <c r="A7" s="30" t="s">
        <v>65</v>
      </c>
      <c r="B7" s="36" t="s">
        <v>66</v>
      </c>
      <c r="C7" s="35"/>
      <c r="D7" s="37" t="s">
        <v>65</v>
      </c>
      <c r="E7" s="38" t="s">
        <v>66</v>
      </c>
      <c r="F7" s="35"/>
    </row>
    <row r="8" spans="1:6" x14ac:dyDescent="0.25">
      <c r="A8" s="42" t="s">
        <v>67</v>
      </c>
      <c r="B8" s="36" t="s">
        <v>60</v>
      </c>
      <c r="C8" s="35"/>
      <c r="D8" s="40" t="s">
        <v>93</v>
      </c>
      <c r="E8" s="38" t="s">
        <v>60</v>
      </c>
      <c r="F8" s="35"/>
    </row>
    <row r="9" spans="1:6" x14ac:dyDescent="0.25">
      <c r="A9" s="30" t="s">
        <v>68</v>
      </c>
      <c r="B9" s="36" t="s">
        <v>60</v>
      </c>
      <c r="C9" s="35"/>
      <c r="D9" s="40" t="s">
        <v>94</v>
      </c>
      <c r="E9" s="38" t="s">
        <v>60</v>
      </c>
      <c r="F9" s="35"/>
    </row>
    <row r="10" spans="1:6" x14ac:dyDescent="0.25">
      <c r="A10" s="30" t="s">
        <v>69</v>
      </c>
      <c r="B10" s="36" t="s">
        <v>70</v>
      </c>
      <c r="C10" s="35"/>
      <c r="D10" s="37" t="s">
        <v>95</v>
      </c>
      <c r="E10" s="38" t="s">
        <v>78</v>
      </c>
      <c r="F10" s="35"/>
    </row>
    <row r="11" spans="1:6" x14ac:dyDescent="0.25">
      <c r="A11" s="30" t="s">
        <v>71</v>
      </c>
      <c r="B11" s="36" t="s">
        <v>60</v>
      </c>
      <c r="C11" s="35"/>
      <c r="D11" s="37" t="s">
        <v>96</v>
      </c>
      <c r="E11" s="38" t="s">
        <v>60</v>
      </c>
      <c r="F11" s="35"/>
    </row>
    <row r="12" spans="1:6" x14ac:dyDescent="0.25">
      <c r="A12" s="30" t="s">
        <v>72</v>
      </c>
      <c r="B12" s="36" t="s">
        <v>60</v>
      </c>
      <c r="C12" s="35"/>
      <c r="D12" s="37" t="s">
        <v>88</v>
      </c>
      <c r="E12" s="38" t="s">
        <v>60</v>
      </c>
    </row>
    <row r="13" spans="1:6" x14ac:dyDescent="0.25">
      <c r="A13" s="30" t="s">
        <v>73</v>
      </c>
      <c r="B13" s="36" t="s">
        <v>60</v>
      </c>
      <c r="C13" s="35"/>
    </row>
    <row r="14" spans="1:6" x14ac:dyDescent="0.25">
      <c r="A14" s="30" t="s">
        <v>74</v>
      </c>
      <c r="B14" s="36" t="s">
        <v>60</v>
      </c>
      <c r="C14" s="35"/>
    </row>
    <row r="15" spans="1:6" ht="23.25" x14ac:dyDescent="0.25">
      <c r="A15" s="30" t="s">
        <v>75</v>
      </c>
      <c r="B15" s="36" t="s">
        <v>60</v>
      </c>
      <c r="C15" s="35"/>
      <c r="D15" s="56" t="s">
        <v>102</v>
      </c>
      <c r="E15" s="56"/>
    </row>
    <row r="16" spans="1:6" x14ac:dyDescent="0.25">
      <c r="A16" s="39" t="s">
        <v>76</v>
      </c>
      <c r="B16" s="36" t="s">
        <v>60</v>
      </c>
      <c r="C16" s="35"/>
      <c r="D16" s="37" t="s">
        <v>57</v>
      </c>
      <c r="E16" s="38" t="s">
        <v>58</v>
      </c>
      <c r="F16" s="35"/>
    </row>
    <row r="17" spans="1:6" x14ac:dyDescent="0.25">
      <c r="A17" s="39" t="s">
        <v>77</v>
      </c>
      <c r="B17" s="36" t="s">
        <v>78</v>
      </c>
      <c r="C17" s="35"/>
      <c r="D17" s="41" t="s">
        <v>67</v>
      </c>
      <c r="E17" s="38" t="s">
        <v>60</v>
      </c>
      <c r="F17" s="35"/>
    </row>
    <row r="18" spans="1:6" x14ac:dyDescent="0.25">
      <c r="A18" s="39" t="s">
        <v>79</v>
      </c>
      <c r="B18" s="36" t="s">
        <v>78</v>
      </c>
      <c r="C18" s="35"/>
      <c r="D18" s="40" t="s">
        <v>98</v>
      </c>
      <c r="E18" s="38" t="s">
        <v>78</v>
      </c>
      <c r="F18" s="35"/>
    </row>
    <row r="19" spans="1:6" x14ac:dyDescent="0.25">
      <c r="A19" s="39" t="s">
        <v>80</v>
      </c>
      <c r="B19" s="36" t="s">
        <v>60</v>
      </c>
      <c r="C19" s="35"/>
      <c r="D19" s="40" t="s">
        <v>99</v>
      </c>
      <c r="E19" s="38" t="s">
        <v>78</v>
      </c>
      <c r="F19" s="35"/>
    </row>
    <row r="20" spans="1:6" x14ac:dyDescent="0.25">
      <c r="A20" s="39" t="s">
        <v>81</v>
      </c>
      <c r="B20" s="36" t="s">
        <v>78</v>
      </c>
      <c r="C20" s="35"/>
      <c r="D20" s="37" t="s">
        <v>100</v>
      </c>
      <c r="E20" s="38" t="s">
        <v>60</v>
      </c>
      <c r="F20" s="35"/>
    </row>
    <row r="21" spans="1:6" ht="17.25" customHeight="1" x14ac:dyDescent="0.25">
      <c r="A21" s="30" t="s">
        <v>82</v>
      </c>
      <c r="B21" s="36" t="s">
        <v>78</v>
      </c>
      <c r="C21" s="35"/>
      <c r="D21" s="37" t="s">
        <v>63</v>
      </c>
      <c r="E21" s="38" t="s">
        <v>64</v>
      </c>
      <c r="F21" s="35"/>
    </row>
    <row r="22" spans="1:6" x14ac:dyDescent="0.25">
      <c r="A22" s="30" t="s">
        <v>83</v>
      </c>
      <c r="B22" s="36" t="s">
        <v>60</v>
      </c>
      <c r="C22" s="35"/>
      <c r="D22" s="37" t="s">
        <v>65</v>
      </c>
      <c r="E22" s="38" t="s">
        <v>66</v>
      </c>
      <c r="F22" s="35"/>
    </row>
    <row r="23" spans="1:6" x14ac:dyDescent="0.25">
      <c r="A23" s="30" t="s">
        <v>84</v>
      </c>
      <c r="B23" s="36" t="s">
        <v>60</v>
      </c>
      <c r="C23" s="35"/>
      <c r="D23" s="37" t="s">
        <v>96</v>
      </c>
      <c r="E23" s="38" t="s">
        <v>60</v>
      </c>
      <c r="F23" s="35"/>
    </row>
    <row r="24" spans="1:6" x14ac:dyDescent="0.25">
      <c r="A24" s="30" t="s">
        <v>85</v>
      </c>
      <c r="B24" s="36" t="s">
        <v>60</v>
      </c>
      <c r="C24" s="35"/>
      <c r="D24" s="37" t="s">
        <v>101</v>
      </c>
      <c r="E24" s="38" t="s">
        <v>60</v>
      </c>
    </row>
    <row r="25" spans="1:6" x14ac:dyDescent="0.25">
      <c r="A25" s="30" t="s">
        <v>86</v>
      </c>
      <c r="B25" s="36" t="s">
        <v>60</v>
      </c>
      <c r="C25" s="35"/>
    </row>
    <row r="26" spans="1:6" x14ac:dyDescent="0.25">
      <c r="A26" s="30" t="s">
        <v>87</v>
      </c>
      <c r="B26" s="36" t="s">
        <v>60</v>
      </c>
      <c r="C26" s="35"/>
    </row>
    <row r="27" spans="1:6" x14ac:dyDescent="0.25">
      <c r="A27" s="30" t="s">
        <v>88</v>
      </c>
      <c r="B27" s="36" t="s">
        <v>60</v>
      </c>
      <c r="C27" s="35"/>
    </row>
    <row r="28" spans="1:6" x14ac:dyDescent="0.25">
      <c r="A28" s="30" t="s">
        <v>89</v>
      </c>
      <c r="B28" s="36" t="s">
        <v>78</v>
      </c>
      <c r="C28" s="35"/>
    </row>
  </sheetData>
  <mergeCells count="3">
    <mergeCell ref="A1:B1"/>
    <mergeCell ref="D1:E1"/>
    <mergeCell ref="D15:E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2" sqref="G12"/>
    </sheetView>
  </sheetViews>
  <sheetFormatPr defaultRowHeight="15" x14ac:dyDescent="0.25"/>
  <cols>
    <col min="1" max="1" width="16.7109375" bestFit="1" customWidth="1"/>
    <col min="2" max="2" width="12.5703125" bestFit="1" customWidth="1"/>
    <col min="3" max="3" width="13.42578125" bestFit="1" customWidth="1"/>
    <col min="4" max="4" width="34.5703125" bestFit="1" customWidth="1"/>
    <col min="5" max="5" width="34.5703125" customWidth="1"/>
    <col min="6" max="6" width="34.140625" customWidth="1"/>
    <col min="7" max="7" width="17" customWidth="1"/>
    <col min="8" max="8" width="17.85546875" bestFit="1" customWidth="1"/>
  </cols>
  <sheetData>
    <row r="1" spans="1:8" ht="23.25" x14ac:dyDescent="0.25">
      <c r="A1" s="63" t="s">
        <v>27</v>
      </c>
      <c r="B1" s="63"/>
      <c r="C1" s="63"/>
      <c r="D1" s="63"/>
      <c r="E1" s="63"/>
      <c r="F1" s="63"/>
      <c r="G1" s="63"/>
    </row>
    <row r="2" spans="1:8" ht="15.75" x14ac:dyDescent="0.25">
      <c r="A2" s="62" t="s">
        <v>14</v>
      </c>
      <c r="B2" s="62"/>
      <c r="C2" s="62"/>
      <c r="D2" s="4" t="s">
        <v>24</v>
      </c>
      <c r="E2" s="62" t="s">
        <v>15</v>
      </c>
      <c r="F2" s="62"/>
      <c r="G2" s="62"/>
      <c r="H2" s="62"/>
    </row>
    <row r="3" spans="1:8" ht="15" customHeight="1" x14ac:dyDescent="0.25">
      <c r="A3" s="59"/>
      <c r="B3" s="60"/>
      <c r="C3" s="61"/>
      <c r="D3" s="5"/>
      <c r="E3" s="59"/>
      <c r="F3" s="60"/>
      <c r="G3" s="60"/>
      <c r="H3" s="61"/>
    </row>
    <row r="4" spans="1:8" ht="15.75" x14ac:dyDescent="0.25">
      <c r="A4" s="4" t="s">
        <v>22</v>
      </c>
      <c r="B4" s="4" t="s">
        <v>21</v>
      </c>
      <c r="C4" s="4" t="s">
        <v>4</v>
      </c>
      <c r="D4" s="4" t="s">
        <v>5</v>
      </c>
      <c r="E4" s="4" t="s">
        <v>35</v>
      </c>
      <c r="F4" s="4" t="s">
        <v>36</v>
      </c>
      <c r="G4" s="4" t="s">
        <v>7</v>
      </c>
      <c r="H4" s="44" t="s">
        <v>43</v>
      </c>
    </row>
    <row r="5" spans="1:8" ht="15.75" x14ac:dyDescent="0.25">
      <c r="A5" s="2" t="s">
        <v>25</v>
      </c>
      <c r="B5" s="2">
        <v>101</v>
      </c>
      <c r="C5" s="2">
        <v>100</v>
      </c>
      <c r="D5" s="4">
        <v>500</v>
      </c>
      <c r="E5" s="4">
        <v>540</v>
      </c>
      <c r="F5" s="4">
        <v>4500</v>
      </c>
      <c r="G5" s="4"/>
      <c r="H5" s="4"/>
    </row>
    <row r="6" spans="1:8" ht="15.75" x14ac:dyDescent="0.25">
      <c r="A6" s="2" t="s">
        <v>25</v>
      </c>
      <c r="B6" s="2">
        <v>101</v>
      </c>
      <c r="C6" s="2">
        <v>100</v>
      </c>
      <c r="D6" s="4">
        <v>500</v>
      </c>
      <c r="E6" s="4">
        <v>540</v>
      </c>
      <c r="F6" s="4">
        <v>4500</v>
      </c>
      <c r="G6" s="4"/>
      <c r="H6" s="4"/>
    </row>
    <row r="7" spans="1:8" ht="15.75" x14ac:dyDescent="0.25">
      <c r="A7" s="2" t="s">
        <v>25</v>
      </c>
      <c r="B7" s="2">
        <v>101</v>
      </c>
      <c r="C7" s="2">
        <v>100</v>
      </c>
      <c r="D7" s="4">
        <v>500</v>
      </c>
      <c r="E7" s="4">
        <v>540</v>
      </c>
      <c r="F7" s="4">
        <v>4500</v>
      </c>
      <c r="G7" s="4"/>
      <c r="H7" s="4"/>
    </row>
    <row r="8" spans="1:8" ht="15.75" x14ac:dyDescent="0.25">
      <c r="A8" s="2" t="s">
        <v>25</v>
      </c>
      <c r="B8" s="2">
        <v>101</v>
      </c>
      <c r="C8" s="2">
        <v>100</v>
      </c>
      <c r="D8" s="4">
        <v>500</v>
      </c>
      <c r="E8" s="4">
        <v>540</v>
      </c>
      <c r="F8" s="4">
        <v>4500</v>
      </c>
      <c r="G8" s="4"/>
      <c r="H8" s="4"/>
    </row>
    <row r="9" spans="1:8" ht="15.75" x14ac:dyDescent="0.25">
      <c r="A9" s="2" t="s">
        <v>25</v>
      </c>
      <c r="B9" s="2">
        <v>101</v>
      </c>
      <c r="C9" s="2">
        <v>100</v>
      </c>
      <c r="D9" s="4">
        <v>500</v>
      </c>
      <c r="E9" s="4">
        <v>540</v>
      </c>
      <c r="F9" s="4">
        <v>4500</v>
      </c>
      <c r="G9" s="4"/>
      <c r="H9" s="4"/>
    </row>
    <row r="10" spans="1:8" ht="15.75" x14ac:dyDescent="0.25">
      <c r="A10" s="2" t="s">
        <v>25</v>
      </c>
      <c r="B10" s="2">
        <v>101</v>
      </c>
      <c r="C10" s="2">
        <v>100</v>
      </c>
      <c r="D10" s="4">
        <v>500</v>
      </c>
      <c r="E10" s="4">
        <v>540</v>
      </c>
      <c r="F10" s="4">
        <v>4500</v>
      </c>
      <c r="G10" s="4"/>
      <c r="H10" s="4"/>
    </row>
    <row r="11" spans="1:8" ht="15.75" x14ac:dyDescent="0.25">
      <c r="A11" s="2" t="s">
        <v>25</v>
      </c>
      <c r="B11" s="2">
        <v>101</v>
      </c>
      <c r="C11" s="2">
        <v>100</v>
      </c>
      <c r="D11" s="4">
        <v>500</v>
      </c>
      <c r="E11" s="4">
        <v>540</v>
      </c>
      <c r="F11" s="4">
        <v>4500</v>
      </c>
      <c r="G11" s="4"/>
      <c r="H11" s="4"/>
    </row>
    <row r="12" spans="1:8" x14ac:dyDescent="0.25">
      <c r="A12" s="57" t="s">
        <v>103</v>
      </c>
      <c r="B12" s="58"/>
      <c r="C12" s="30">
        <v>100</v>
      </c>
      <c r="D12" s="30">
        <f>SUM(D5:D11)</f>
        <v>3500</v>
      </c>
      <c r="E12" s="30">
        <f t="shared" ref="E12:F12" si="0">SUM(E5:E11)</f>
        <v>3780</v>
      </c>
      <c r="F12" s="30">
        <f t="shared" si="0"/>
        <v>31500</v>
      </c>
      <c r="G12" s="43">
        <f>D12-SUM(E12+F12)</f>
        <v>-31780</v>
      </c>
      <c r="H12" s="43"/>
    </row>
    <row r="13" spans="1:8" x14ac:dyDescent="0.25">
      <c r="G13" s="1"/>
    </row>
  </sheetData>
  <mergeCells count="6">
    <mergeCell ref="A12:B12"/>
    <mergeCell ref="E3:H3"/>
    <mergeCell ref="A2:C2"/>
    <mergeCell ref="A1:G1"/>
    <mergeCell ref="A3:C3"/>
    <mergeCell ref="E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zoomScaleNormal="100" workbookViewId="0">
      <selection activeCell="I5" sqref="I5"/>
    </sheetView>
  </sheetViews>
  <sheetFormatPr defaultRowHeight="15" x14ac:dyDescent="0.25"/>
  <cols>
    <col min="1" max="1" width="14" bestFit="1" customWidth="1"/>
    <col min="2" max="2" width="10" bestFit="1" customWidth="1"/>
    <col min="3" max="3" width="11.42578125" bestFit="1" customWidth="1"/>
    <col min="4" max="4" width="13.140625" bestFit="1" customWidth="1"/>
    <col min="5" max="5" width="10.85546875" bestFit="1" customWidth="1"/>
    <col min="6" max="6" width="16.85546875" bestFit="1" customWidth="1"/>
    <col min="7" max="7" width="15.28515625" bestFit="1" customWidth="1"/>
    <col min="8" max="8" width="15.5703125" bestFit="1" customWidth="1"/>
    <col min="9" max="9" width="34.5703125" bestFit="1" customWidth="1"/>
    <col min="10" max="10" width="14.5703125" bestFit="1" customWidth="1"/>
    <col min="11" max="11" width="14.42578125" bestFit="1" customWidth="1"/>
    <col min="12" max="12" width="17.85546875" bestFit="1" customWidth="1"/>
  </cols>
  <sheetData>
    <row r="1" spans="1:12" ht="24" thickBot="1" x14ac:dyDescent="0.3">
      <c r="A1" s="63" t="s">
        <v>28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2" ht="15.75" x14ac:dyDescent="0.25">
      <c r="A2" s="64" t="s">
        <v>14</v>
      </c>
      <c r="B2" s="65"/>
      <c r="C2" s="65"/>
      <c r="D2" s="65"/>
      <c r="E2" s="65"/>
      <c r="F2" s="66"/>
      <c r="G2" s="69" t="s">
        <v>24</v>
      </c>
      <c r="H2" s="70"/>
      <c r="I2" s="14" t="s">
        <v>15</v>
      </c>
      <c r="J2" s="69" t="s">
        <v>26</v>
      </c>
      <c r="K2" s="71"/>
      <c r="L2" s="49"/>
    </row>
    <row r="3" spans="1:12" ht="15.75" thickBot="1" x14ac:dyDescent="0.3">
      <c r="A3" s="67"/>
      <c r="B3" s="60"/>
      <c r="C3" s="60"/>
      <c r="D3" s="60"/>
      <c r="E3" s="60"/>
      <c r="F3" s="68"/>
      <c r="G3" s="67"/>
      <c r="H3" s="68"/>
      <c r="I3" s="15"/>
      <c r="J3" s="67"/>
      <c r="K3" s="60"/>
      <c r="L3" s="15"/>
    </row>
    <row r="4" spans="1:12" ht="15.75" x14ac:dyDescent="0.25">
      <c r="A4" s="18" t="s">
        <v>22</v>
      </c>
      <c r="B4" s="19" t="s">
        <v>21</v>
      </c>
      <c r="C4" s="19" t="s">
        <v>1</v>
      </c>
      <c r="D4" s="19" t="s">
        <v>2</v>
      </c>
      <c r="E4" s="19" t="s">
        <v>4</v>
      </c>
      <c r="F4" s="20" t="s">
        <v>3</v>
      </c>
      <c r="G4" s="18" t="s">
        <v>5</v>
      </c>
      <c r="H4" s="20" t="s">
        <v>32</v>
      </c>
      <c r="I4" s="21" t="s">
        <v>23</v>
      </c>
      <c r="J4" s="18" t="s">
        <v>31</v>
      </c>
      <c r="K4" s="46" t="s">
        <v>33</v>
      </c>
      <c r="L4" s="49" t="s">
        <v>43</v>
      </c>
    </row>
    <row r="5" spans="1:12" ht="15.75" thickBot="1" x14ac:dyDescent="0.3">
      <c r="A5" s="10" t="s">
        <v>25</v>
      </c>
      <c r="B5" s="11">
        <v>101</v>
      </c>
      <c r="C5" s="11">
        <v>15000</v>
      </c>
      <c r="D5" s="11">
        <v>1000</v>
      </c>
      <c r="E5" s="11">
        <v>100</v>
      </c>
      <c r="F5" s="12">
        <v>100</v>
      </c>
      <c r="G5" s="25" t="s">
        <v>104</v>
      </c>
      <c r="H5" s="45" t="s">
        <v>104</v>
      </c>
      <c r="I5" s="27" t="s">
        <v>105</v>
      </c>
      <c r="J5" s="25" t="s">
        <v>106</v>
      </c>
      <c r="K5" s="47" t="s">
        <v>107</v>
      </c>
      <c r="L5" s="21"/>
    </row>
    <row r="6" spans="1:12" x14ac:dyDescent="0.25">
      <c r="A6" s="25"/>
      <c r="B6" s="32"/>
      <c r="C6" s="32"/>
      <c r="D6" s="32"/>
      <c r="E6" s="32"/>
      <c r="F6" s="45"/>
      <c r="G6" s="25"/>
      <c r="H6" s="45"/>
      <c r="I6" s="27"/>
      <c r="J6" s="25"/>
      <c r="K6" s="47"/>
      <c r="L6" s="21"/>
    </row>
    <row r="7" spans="1:12" ht="15.75" thickBot="1" x14ac:dyDescent="0.3">
      <c r="A7" s="10" t="s">
        <v>25</v>
      </c>
      <c r="B7" s="11">
        <v>101</v>
      </c>
      <c r="C7" s="11">
        <v>15000</v>
      </c>
      <c r="D7" s="11"/>
      <c r="E7" s="11">
        <v>100</v>
      </c>
      <c r="F7" s="12">
        <v>100</v>
      </c>
      <c r="G7" s="10">
        <v>5500</v>
      </c>
      <c r="H7" s="12">
        <v>12000</v>
      </c>
      <c r="I7" s="16">
        <v>2000</v>
      </c>
      <c r="J7" s="17">
        <f>G7-I7</f>
        <v>3500</v>
      </c>
      <c r="K7" s="48">
        <f>C7-H7</f>
        <v>3000</v>
      </c>
      <c r="L7" s="16"/>
    </row>
    <row r="8" spans="1:12" x14ac:dyDescent="0.25">
      <c r="K8" s="1"/>
    </row>
  </sheetData>
  <mergeCells count="7">
    <mergeCell ref="A1:K1"/>
    <mergeCell ref="A2:F2"/>
    <mergeCell ref="A3:F3"/>
    <mergeCell ref="G2:H2"/>
    <mergeCell ref="G3:H3"/>
    <mergeCell ref="J2:K2"/>
    <mergeCell ref="J3:K3"/>
  </mergeCells>
  <pageMargins left="0.7" right="0.7" top="0.75" bottom="0.75" header="0.3" footer="0.3"/>
  <pageSetup scale="77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F5" sqref="F5"/>
    </sheetView>
  </sheetViews>
  <sheetFormatPr defaultRowHeight="15" x14ac:dyDescent="0.25"/>
  <cols>
    <col min="1" max="3" width="14.42578125" customWidth="1"/>
    <col min="4" max="4" width="27.85546875" bestFit="1" customWidth="1"/>
    <col min="5" max="5" width="27.85546875" customWidth="1"/>
    <col min="6" max="6" width="34.5703125" bestFit="1" customWidth="1"/>
    <col min="7" max="7" width="14.5703125" bestFit="1" customWidth="1"/>
  </cols>
  <sheetData>
    <row r="1" spans="1:7" ht="24" thickBot="1" x14ac:dyDescent="0.3">
      <c r="A1" s="63" t="s">
        <v>34</v>
      </c>
      <c r="B1" s="63"/>
      <c r="C1" s="63"/>
      <c r="D1" s="63"/>
      <c r="E1" s="63"/>
      <c r="F1" s="63"/>
      <c r="G1" s="63"/>
    </row>
    <row r="2" spans="1:7" ht="15.75" x14ac:dyDescent="0.25">
      <c r="A2" s="64" t="s">
        <v>14</v>
      </c>
      <c r="B2" s="65"/>
      <c r="C2" s="65"/>
      <c r="D2" s="13" t="s">
        <v>24</v>
      </c>
      <c r="E2" s="72" t="s">
        <v>15</v>
      </c>
      <c r="F2" s="73"/>
      <c r="G2" s="22" t="s">
        <v>26</v>
      </c>
    </row>
    <row r="3" spans="1:7" x14ac:dyDescent="0.25">
      <c r="A3" s="67"/>
      <c r="B3" s="60"/>
      <c r="C3" s="60"/>
      <c r="D3" s="9"/>
      <c r="E3" s="67"/>
      <c r="F3" s="68"/>
      <c r="G3" s="23"/>
    </row>
    <row r="4" spans="1:7" x14ac:dyDescent="0.25">
      <c r="A4" s="18" t="s">
        <v>22</v>
      </c>
      <c r="B4" s="19" t="s">
        <v>21</v>
      </c>
      <c r="C4" s="19" t="s">
        <v>4</v>
      </c>
      <c r="D4" s="18" t="s">
        <v>5</v>
      </c>
      <c r="E4" s="21" t="s">
        <v>35</v>
      </c>
      <c r="F4" s="21" t="s">
        <v>36</v>
      </c>
      <c r="G4" s="21" t="s">
        <v>31</v>
      </c>
    </row>
    <row r="5" spans="1:7" ht="15.75" thickBot="1" x14ac:dyDescent="0.3">
      <c r="A5" s="10" t="s">
        <v>25</v>
      </c>
      <c r="B5" s="11">
        <v>101</v>
      </c>
      <c r="C5" s="11">
        <v>100</v>
      </c>
      <c r="D5" s="25" t="s">
        <v>37</v>
      </c>
      <c r="E5" s="26"/>
      <c r="F5" s="27"/>
      <c r="G5" s="27"/>
    </row>
    <row r="6" spans="1:7" ht="15.75" thickBot="1" x14ac:dyDescent="0.3">
      <c r="A6" s="10" t="s">
        <v>25</v>
      </c>
      <c r="B6" s="11">
        <v>101</v>
      </c>
      <c r="C6" s="11">
        <v>100</v>
      </c>
      <c r="D6" s="25"/>
      <c r="E6" s="26"/>
      <c r="F6" s="27"/>
      <c r="G6" s="27"/>
    </row>
    <row r="7" spans="1:7" ht="15.75" thickBot="1" x14ac:dyDescent="0.3">
      <c r="A7" s="10" t="s">
        <v>25</v>
      </c>
      <c r="B7" s="11">
        <v>101</v>
      </c>
      <c r="C7" s="11">
        <v>100</v>
      </c>
      <c r="D7" s="25"/>
      <c r="E7" s="26"/>
      <c r="F7" s="27"/>
      <c r="G7" s="27"/>
    </row>
    <row r="8" spans="1:7" ht="15.75" thickBot="1" x14ac:dyDescent="0.3">
      <c r="A8" s="10" t="s">
        <v>25</v>
      </c>
      <c r="B8" s="11">
        <v>101</v>
      </c>
      <c r="C8" s="11">
        <v>100</v>
      </c>
      <c r="D8" s="25"/>
      <c r="E8" s="25" t="s">
        <v>37</v>
      </c>
      <c r="F8" s="27"/>
      <c r="G8" s="27"/>
    </row>
    <row r="9" spans="1:7" ht="15.75" thickBot="1" x14ac:dyDescent="0.3">
      <c r="A9" s="10" t="s">
        <v>25</v>
      </c>
      <c r="B9" s="11">
        <v>101</v>
      </c>
      <c r="C9" s="11">
        <v>100</v>
      </c>
      <c r="D9" s="25"/>
      <c r="E9" s="26"/>
      <c r="F9" s="27"/>
      <c r="G9" s="27"/>
    </row>
    <row r="10" spans="1:7" ht="15.75" thickBot="1" x14ac:dyDescent="0.3">
      <c r="A10" s="10" t="s">
        <v>25</v>
      </c>
      <c r="B10" s="11">
        <v>101</v>
      </c>
      <c r="C10" s="11">
        <v>100</v>
      </c>
      <c r="D10" s="25"/>
      <c r="E10" s="26"/>
      <c r="F10" s="25" t="s">
        <v>37</v>
      </c>
      <c r="G10" s="27"/>
    </row>
    <row r="11" spans="1:7" ht="15.75" thickBot="1" x14ac:dyDescent="0.3">
      <c r="A11" s="10" t="s">
        <v>25</v>
      </c>
      <c r="B11" s="11">
        <v>101</v>
      </c>
      <c r="C11" s="11">
        <v>100</v>
      </c>
      <c r="D11" s="25"/>
      <c r="E11" s="26"/>
      <c r="F11" s="27"/>
      <c r="G11" s="27"/>
    </row>
    <row r="12" spans="1:7" ht="15.75" thickBot="1" x14ac:dyDescent="0.3">
      <c r="A12" s="10" t="s">
        <v>25</v>
      </c>
      <c r="B12" s="11">
        <v>101</v>
      </c>
      <c r="C12" s="11">
        <v>100</v>
      </c>
      <c r="D12" s="10">
        <v>5500</v>
      </c>
      <c r="E12" s="24">
        <v>2000</v>
      </c>
      <c r="F12" s="16">
        <v>3500</v>
      </c>
      <c r="G12" s="16">
        <f>SUM(E12+F12)-D12</f>
        <v>0</v>
      </c>
    </row>
  </sheetData>
  <mergeCells count="5">
    <mergeCell ref="A1:G1"/>
    <mergeCell ref="A2:C2"/>
    <mergeCell ref="A3:C3"/>
    <mergeCell ref="E2:F2"/>
    <mergeCell ref="E3:F3"/>
  </mergeCells>
  <pageMargins left="0.7" right="0.7" top="0.75" bottom="0.75" header="0.3" footer="0.3"/>
  <pageSetup scale="77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B6" sqref="B6"/>
    </sheetView>
  </sheetViews>
  <sheetFormatPr defaultRowHeight="15" x14ac:dyDescent="0.25"/>
  <cols>
    <col min="1" max="3" width="17.7109375" customWidth="1"/>
    <col min="4" max="4" width="19.42578125" bestFit="1" customWidth="1"/>
    <col min="5" max="5" width="16.28515625" bestFit="1" customWidth="1"/>
    <col min="6" max="6" width="16" bestFit="1" customWidth="1"/>
    <col min="7" max="7" width="14.5703125" bestFit="1" customWidth="1"/>
  </cols>
  <sheetData>
    <row r="1" spans="1:7" ht="24" thickBot="1" x14ac:dyDescent="0.3">
      <c r="A1" s="63" t="s">
        <v>54</v>
      </c>
      <c r="B1" s="63"/>
      <c r="C1" s="63"/>
      <c r="D1" s="63"/>
      <c r="E1" s="63"/>
      <c r="F1" s="63"/>
      <c r="G1" s="63"/>
    </row>
    <row r="2" spans="1:7" ht="18.75" x14ac:dyDescent="0.25">
      <c r="A2" s="74" t="s">
        <v>38</v>
      </c>
      <c r="B2" s="75"/>
      <c r="C2" s="75"/>
      <c r="D2" s="75"/>
      <c r="E2" s="75"/>
      <c r="F2" s="75"/>
      <c r="G2" s="76"/>
    </row>
    <row r="3" spans="1:7" x14ac:dyDescent="0.25">
      <c r="A3" s="29" t="s">
        <v>39</v>
      </c>
      <c r="B3" s="30" t="s">
        <v>40</v>
      </c>
      <c r="C3" s="30" t="s">
        <v>41</v>
      </c>
      <c r="D3" s="29" t="s">
        <v>42</v>
      </c>
      <c r="E3" s="31" t="s">
        <v>44</v>
      </c>
      <c r="F3" s="31" t="s">
        <v>43</v>
      </c>
      <c r="G3" s="31" t="s">
        <v>45</v>
      </c>
    </row>
    <row r="4" spans="1:7" x14ac:dyDescent="0.25">
      <c r="A4" s="2" t="s">
        <v>47</v>
      </c>
      <c r="B4" s="2">
        <v>500</v>
      </c>
      <c r="C4" s="2">
        <v>1</v>
      </c>
      <c r="D4" s="32">
        <v>400</v>
      </c>
      <c r="E4" s="32">
        <v>12</v>
      </c>
      <c r="F4" s="34">
        <v>43216</v>
      </c>
      <c r="G4" s="32"/>
    </row>
    <row r="5" spans="1:7" x14ac:dyDescent="0.25">
      <c r="A5" s="2" t="s">
        <v>48</v>
      </c>
      <c r="B5" s="2">
        <v>400</v>
      </c>
      <c r="C5" s="2">
        <v>2</v>
      </c>
      <c r="D5" s="32">
        <v>200</v>
      </c>
      <c r="E5" s="32">
        <v>13</v>
      </c>
      <c r="F5" s="34">
        <v>43217</v>
      </c>
      <c r="G5" s="32"/>
    </row>
    <row r="6" spans="1:7" x14ac:dyDescent="0.25">
      <c r="A6" s="2" t="s">
        <v>49</v>
      </c>
      <c r="B6" s="2">
        <v>600</v>
      </c>
      <c r="C6" s="2">
        <v>3</v>
      </c>
      <c r="D6" s="32">
        <v>500</v>
      </c>
      <c r="E6" s="32">
        <v>14</v>
      </c>
      <c r="F6" s="34">
        <v>43218</v>
      </c>
      <c r="G6" s="32"/>
    </row>
    <row r="7" spans="1:7" x14ac:dyDescent="0.25">
      <c r="A7" s="2" t="s">
        <v>50</v>
      </c>
      <c r="B7" s="2">
        <v>800</v>
      </c>
      <c r="C7" s="2">
        <v>4</v>
      </c>
      <c r="D7" s="32">
        <v>300</v>
      </c>
      <c r="E7" s="32">
        <v>15</v>
      </c>
      <c r="F7" s="34">
        <v>43219</v>
      </c>
      <c r="G7" s="32"/>
    </row>
    <row r="8" spans="1:7" x14ac:dyDescent="0.25">
      <c r="A8" s="2" t="s">
        <v>51</v>
      </c>
      <c r="B8" s="2">
        <v>300</v>
      </c>
      <c r="C8" s="2">
        <v>5</v>
      </c>
      <c r="D8" s="32">
        <v>100</v>
      </c>
      <c r="E8" s="32">
        <v>16</v>
      </c>
      <c r="F8" s="34">
        <v>43220</v>
      </c>
      <c r="G8" s="32"/>
    </row>
    <row r="9" spans="1:7" x14ac:dyDescent="0.25">
      <c r="A9" s="2" t="s">
        <v>52</v>
      </c>
      <c r="B9" s="2">
        <v>100</v>
      </c>
      <c r="C9" s="2">
        <v>6</v>
      </c>
      <c r="D9" s="32">
        <v>500</v>
      </c>
      <c r="E9" s="32">
        <v>17</v>
      </c>
      <c r="F9" s="34">
        <v>43221</v>
      </c>
      <c r="G9" s="32"/>
    </row>
    <row r="10" spans="1:7" x14ac:dyDescent="0.25">
      <c r="A10" s="2" t="s">
        <v>53</v>
      </c>
      <c r="B10" s="2">
        <v>1200</v>
      </c>
      <c r="C10" s="2">
        <v>7</v>
      </c>
      <c r="D10" s="19">
        <v>200</v>
      </c>
      <c r="E10" s="19">
        <v>18</v>
      </c>
      <c r="F10" s="34">
        <v>43222</v>
      </c>
      <c r="G10" s="19"/>
    </row>
    <row r="11" spans="1:7" x14ac:dyDescent="0.25">
      <c r="A11" s="33" t="s">
        <v>46</v>
      </c>
      <c r="B11" s="30">
        <f>SUM(B4:B10)</f>
        <v>3900</v>
      </c>
      <c r="C11" s="30">
        <f>COUNT(C4:C10)</f>
        <v>7</v>
      </c>
      <c r="D11" s="2">
        <f>SUM(D4:D10)</f>
        <v>2200</v>
      </c>
      <c r="E11" s="30">
        <f>COUNT(E4:E10)</f>
        <v>7</v>
      </c>
      <c r="F11" s="3"/>
      <c r="G11" s="3"/>
    </row>
  </sheetData>
  <mergeCells count="2">
    <mergeCell ref="A1:G1"/>
    <mergeCell ref="A2:G2"/>
  </mergeCells>
  <pageMargins left="0.7" right="0.7" top="0.75" bottom="0.75" header="0.3" footer="0.3"/>
  <pageSetup scale="77" orientation="landscape" horizontalDpi="0" verticalDpi="0" r:id="rId1"/>
  <ignoredErrors>
    <ignoredError sqref="C11:D1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0" sqref="C10"/>
    </sheetView>
  </sheetViews>
  <sheetFormatPr defaultRowHeight="15" x14ac:dyDescent="0.25"/>
  <cols>
    <col min="1" max="3" width="17.7109375" customWidth="1"/>
    <col min="4" max="4" width="14.5703125" bestFit="1" customWidth="1"/>
  </cols>
  <sheetData>
    <row r="1" spans="1:4" ht="24" thickBot="1" x14ac:dyDescent="0.3">
      <c r="A1" s="63" t="s">
        <v>55</v>
      </c>
      <c r="B1" s="63"/>
      <c r="C1" s="63"/>
      <c r="D1" s="63"/>
    </row>
    <row r="2" spans="1:4" ht="18.75" x14ac:dyDescent="0.25">
      <c r="A2" s="74" t="s">
        <v>56</v>
      </c>
      <c r="B2" s="75"/>
      <c r="C2" s="75"/>
      <c r="D2" s="76"/>
    </row>
    <row r="3" spans="1:4" x14ac:dyDescent="0.25">
      <c r="A3" s="31" t="s">
        <v>43</v>
      </c>
      <c r="B3" s="30" t="s">
        <v>110</v>
      </c>
      <c r="C3" s="31" t="s">
        <v>44</v>
      </c>
      <c r="D3" s="31" t="s">
        <v>45</v>
      </c>
    </row>
    <row r="4" spans="1:4" x14ac:dyDescent="0.25">
      <c r="A4" s="34">
        <v>43216</v>
      </c>
      <c r="B4" s="2">
        <v>500</v>
      </c>
      <c r="C4" s="2">
        <v>1</v>
      </c>
      <c r="D4" s="32"/>
    </row>
    <row r="5" spans="1:4" x14ac:dyDescent="0.25">
      <c r="A5" s="34">
        <v>43217</v>
      </c>
      <c r="B5" s="2">
        <v>400</v>
      </c>
      <c r="C5" s="2">
        <v>2</v>
      </c>
      <c r="D5" s="32"/>
    </row>
    <row r="6" spans="1:4" x14ac:dyDescent="0.25">
      <c r="A6" s="34">
        <v>43218</v>
      </c>
      <c r="B6" s="2">
        <v>600</v>
      </c>
      <c r="C6" s="2">
        <v>3</v>
      </c>
      <c r="D6" s="32"/>
    </row>
    <row r="7" spans="1:4" x14ac:dyDescent="0.25">
      <c r="A7" s="34">
        <v>43219</v>
      </c>
      <c r="B7" s="2">
        <v>800</v>
      </c>
      <c r="C7" s="2">
        <v>4</v>
      </c>
      <c r="D7" s="32"/>
    </row>
    <row r="8" spans="1:4" x14ac:dyDescent="0.25">
      <c r="A8" s="34">
        <v>43220</v>
      </c>
      <c r="B8" s="2">
        <v>300</v>
      </c>
      <c r="C8" s="2">
        <v>5</v>
      </c>
      <c r="D8" s="32"/>
    </row>
    <row r="9" spans="1:4" x14ac:dyDescent="0.25">
      <c r="A9" s="34">
        <v>43221</v>
      </c>
      <c r="B9" s="2">
        <v>100</v>
      </c>
      <c r="C9" s="2">
        <v>6</v>
      </c>
      <c r="D9" s="32"/>
    </row>
    <row r="10" spans="1:4" x14ac:dyDescent="0.25">
      <c r="A10" s="34">
        <v>43222</v>
      </c>
      <c r="B10" s="2">
        <v>1200</v>
      </c>
      <c r="C10" s="2">
        <v>7</v>
      </c>
      <c r="D10" s="19"/>
    </row>
    <row r="11" spans="1:4" x14ac:dyDescent="0.25">
      <c r="A11" s="33" t="s">
        <v>46</v>
      </c>
      <c r="B11" s="30">
        <f>SUM(B4:B10)</f>
        <v>3900</v>
      </c>
      <c r="C11" s="30">
        <f>COUNT(C4:C10)</f>
        <v>7</v>
      </c>
      <c r="D11" s="3"/>
    </row>
  </sheetData>
  <mergeCells count="2">
    <mergeCell ref="A1:D1"/>
    <mergeCell ref="A2:D2"/>
  </mergeCells>
  <pageMargins left="0.7" right="0.7" top="0.75" bottom="0.75" header="0.3" footer="0.3"/>
  <pageSetup scale="77" orientation="landscape" horizontalDpi="0" verticalDpi="0" r:id="rId1"/>
  <ignoredErrors>
    <ignoredError sqref="C1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A4" sqref="A4"/>
    </sheetView>
  </sheetViews>
  <sheetFormatPr defaultRowHeight="15" x14ac:dyDescent="0.25"/>
  <cols>
    <col min="1" max="3" width="17.7109375" customWidth="1"/>
    <col min="4" max="4" width="19.42578125" bestFit="1" customWidth="1"/>
  </cols>
  <sheetData>
    <row r="1" spans="1:4" ht="24" thickBot="1" x14ac:dyDescent="0.3">
      <c r="A1" s="63" t="s">
        <v>108</v>
      </c>
      <c r="B1" s="63"/>
      <c r="C1" s="63"/>
      <c r="D1" s="63"/>
    </row>
    <row r="2" spans="1:4" ht="18.75" x14ac:dyDescent="0.25">
      <c r="A2" s="74" t="s">
        <v>109</v>
      </c>
      <c r="B2" s="75"/>
      <c r="C2" s="75"/>
      <c r="D2" s="75"/>
    </row>
    <row r="3" spans="1:4" x14ac:dyDescent="0.25">
      <c r="A3" s="31" t="s">
        <v>43</v>
      </c>
      <c r="B3" s="30" t="s">
        <v>111</v>
      </c>
      <c r="C3" s="31" t="s">
        <v>44</v>
      </c>
      <c r="D3" s="31" t="s">
        <v>45</v>
      </c>
    </row>
    <row r="4" spans="1:4" x14ac:dyDescent="0.25">
      <c r="A4" s="34">
        <v>43216</v>
      </c>
      <c r="B4" s="2">
        <v>500</v>
      </c>
      <c r="C4" s="2">
        <v>1</v>
      </c>
      <c r="D4" s="32"/>
    </row>
    <row r="5" spans="1:4" x14ac:dyDescent="0.25">
      <c r="A5" s="34">
        <v>43217</v>
      </c>
      <c r="B5" s="2">
        <v>400</v>
      </c>
      <c r="C5" s="2">
        <v>2</v>
      </c>
      <c r="D5" s="32"/>
    </row>
    <row r="6" spans="1:4" x14ac:dyDescent="0.25">
      <c r="A6" s="34">
        <v>43218</v>
      </c>
      <c r="B6" s="2">
        <v>600</v>
      </c>
      <c r="C6" s="2">
        <v>3</v>
      </c>
      <c r="D6" s="32"/>
    </row>
    <row r="7" spans="1:4" x14ac:dyDescent="0.25">
      <c r="A7" s="34">
        <v>43219</v>
      </c>
      <c r="B7" s="2">
        <v>800</v>
      </c>
      <c r="C7" s="2">
        <v>4</v>
      </c>
      <c r="D7" s="32"/>
    </row>
    <row r="8" spans="1:4" x14ac:dyDescent="0.25">
      <c r="A8" s="34">
        <v>43220</v>
      </c>
      <c r="B8" s="2">
        <v>300</v>
      </c>
      <c r="C8" s="2">
        <v>5</v>
      </c>
      <c r="D8" s="32"/>
    </row>
    <row r="9" spans="1:4" x14ac:dyDescent="0.25">
      <c r="A9" s="34">
        <v>43221</v>
      </c>
      <c r="B9" s="2">
        <v>100</v>
      </c>
      <c r="C9" s="2">
        <v>6</v>
      </c>
      <c r="D9" s="32"/>
    </row>
    <row r="10" spans="1:4" x14ac:dyDescent="0.25">
      <c r="A10" s="34">
        <v>43222</v>
      </c>
      <c r="B10" s="2">
        <v>1200</v>
      </c>
      <c r="C10" s="2">
        <v>7</v>
      </c>
      <c r="D10" s="19"/>
    </row>
    <row r="11" spans="1:4" x14ac:dyDescent="0.25">
      <c r="A11" s="33" t="s">
        <v>46</v>
      </c>
      <c r="B11" s="30">
        <f>SUM(B4:B10)</f>
        <v>3900</v>
      </c>
      <c r="C11" s="30">
        <f>COUNT(C4:C10)</f>
        <v>7</v>
      </c>
      <c r="D11" s="3"/>
    </row>
  </sheetData>
  <mergeCells count="2">
    <mergeCell ref="A1:D1"/>
    <mergeCell ref="A2:D2"/>
  </mergeCells>
  <pageMargins left="0.7" right="0.7" top="0.75" bottom="0.75" header="0.3" footer="0.3"/>
  <pageSetup scale="77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E7" sqref="E7"/>
    </sheetView>
  </sheetViews>
  <sheetFormatPr defaultRowHeight="15" x14ac:dyDescent="0.25"/>
  <cols>
    <col min="1" max="4" width="17.7109375" customWidth="1"/>
    <col min="5" max="5" width="19.42578125" bestFit="1" customWidth="1"/>
  </cols>
  <sheetData>
    <row r="1" spans="1:5" ht="24" thickBot="1" x14ac:dyDescent="0.3">
      <c r="A1" s="63" t="s">
        <v>115</v>
      </c>
      <c r="B1" s="63"/>
      <c r="C1" s="63"/>
      <c r="D1" s="63"/>
      <c r="E1" s="63"/>
    </row>
    <row r="2" spans="1:5" ht="18.75" x14ac:dyDescent="0.25">
      <c r="A2" s="74" t="s">
        <v>114</v>
      </c>
      <c r="B2" s="75"/>
      <c r="C2" s="75"/>
      <c r="D2" s="75"/>
      <c r="E2" s="75"/>
    </row>
    <row r="3" spans="1:5" x14ac:dyDescent="0.25">
      <c r="A3" s="31" t="s">
        <v>112</v>
      </c>
      <c r="B3" s="30" t="s">
        <v>44</v>
      </c>
      <c r="C3" s="31" t="s">
        <v>113</v>
      </c>
      <c r="D3" s="31" t="s">
        <v>43</v>
      </c>
      <c r="E3" s="31" t="s">
        <v>45</v>
      </c>
    </row>
    <row r="4" spans="1:5" x14ac:dyDescent="0.25">
      <c r="A4" s="2">
        <v>500</v>
      </c>
      <c r="B4" s="2">
        <v>1</v>
      </c>
      <c r="C4" s="2"/>
      <c r="D4" s="34">
        <v>43216</v>
      </c>
      <c r="E4" s="32"/>
    </row>
    <row r="5" spans="1:5" x14ac:dyDescent="0.25">
      <c r="A5" s="2">
        <v>400</v>
      </c>
      <c r="B5" s="2">
        <v>2</v>
      </c>
      <c r="C5" s="2"/>
      <c r="D5" s="34">
        <v>43217</v>
      </c>
      <c r="E5" s="32"/>
    </row>
    <row r="6" spans="1:5" x14ac:dyDescent="0.25">
      <c r="A6" s="2">
        <v>600</v>
      </c>
      <c r="B6" s="2">
        <v>3</v>
      </c>
      <c r="C6" s="2"/>
      <c r="D6" s="34">
        <v>43218</v>
      </c>
      <c r="E6" s="32"/>
    </row>
    <row r="7" spans="1:5" x14ac:dyDescent="0.25">
      <c r="A7" s="2">
        <v>800</v>
      </c>
      <c r="B7" s="2">
        <v>4</v>
      </c>
      <c r="C7" s="2"/>
      <c r="D7" s="34">
        <v>43219</v>
      </c>
      <c r="E7" s="32"/>
    </row>
    <row r="8" spans="1:5" x14ac:dyDescent="0.25">
      <c r="A8" s="2">
        <v>300</v>
      </c>
      <c r="B8" s="2">
        <v>5</v>
      </c>
      <c r="C8" s="2"/>
      <c r="D8" s="34">
        <v>43220</v>
      </c>
      <c r="E8" s="32"/>
    </row>
    <row r="9" spans="1:5" x14ac:dyDescent="0.25">
      <c r="A9" s="2">
        <v>100</v>
      </c>
      <c r="B9" s="2">
        <v>6</v>
      </c>
      <c r="C9" s="2"/>
      <c r="D9" s="34">
        <v>43221</v>
      </c>
      <c r="E9" s="32"/>
    </row>
    <row r="10" spans="1:5" x14ac:dyDescent="0.25">
      <c r="A10" s="2">
        <v>1200</v>
      </c>
      <c r="B10" s="2">
        <v>7</v>
      </c>
      <c r="C10" s="2"/>
      <c r="D10" s="34">
        <v>43222</v>
      </c>
      <c r="E10" s="19"/>
    </row>
    <row r="11" spans="1:5" x14ac:dyDescent="0.25">
      <c r="A11" s="33" t="s">
        <v>46</v>
      </c>
      <c r="B11" s="30">
        <f>SUM(B4:B10)</f>
        <v>28</v>
      </c>
      <c r="C11" s="30"/>
      <c r="D11" s="30"/>
      <c r="E11" s="3"/>
    </row>
  </sheetData>
  <mergeCells count="2">
    <mergeCell ref="A1:E1"/>
    <mergeCell ref="A2:E2"/>
  </mergeCells>
  <pageMargins left="0.7" right="0.7" top="0.75" bottom="0.75" header="0.3" footer="0.3"/>
  <pageSetup scale="77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"/>
  <sheetViews>
    <sheetView showGridLines="0" topLeftCell="A46" zoomScaleNormal="100" workbookViewId="0">
      <selection activeCell="A62" sqref="A62"/>
    </sheetView>
  </sheetViews>
  <sheetFormatPr defaultRowHeight="15" x14ac:dyDescent="0.25"/>
  <cols>
    <col min="18" max="18" width="2.7109375" style="28" customWidth="1"/>
  </cols>
  <sheetData/>
  <pageMargins left="0.7" right="0.7" top="0.75" bottom="0.75" header="0.3" footer="0.3"/>
  <pageSetup scale="74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 Information </vt:lpstr>
      <vt:lpstr>Product Information-2</vt:lpstr>
      <vt:lpstr>FDR Information</vt:lpstr>
      <vt:lpstr>FDR &amp; Installment</vt:lpstr>
      <vt:lpstr>FDR Midback &amp; Return</vt:lpstr>
      <vt:lpstr>Bank OR Personal Loan &amp; Return</vt:lpstr>
      <vt:lpstr>SBF To PTC</vt:lpstr>
      <vt:lpstr>PTC To SBF</vt:lpstr>
      <vt:lpstr>PTC Others Cost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2018-04-26T09:25:26Z</cp:lastPrinted>
  <dcterms:created xsi:type="dcterms:W3CDTF">2018-04-24T13:30:33Z</dcterms:created>
  <dcterms:modified xsi:type="dcterms:W3CDTF">2018-04-28T11:24:41Z</dcterms:modified>
</cp:coreProperties>
</file>