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hul\Dropbox\Clases\Materia-Psicologia_Cognitiva\cognitiva-quarto\"/>
    </mc:Choice>
  </mc:AlternateContent>
  <xr:revisionPtr revIDLastSave="0" documentId="13_ncr:1_{F569B30C-890B-4091-8AD1-D5431E043360}" xr6:coauthVersionLast="47" xr6:coauthVersionMax="47" xr10:uidLastSave="{00000000-0000-0000-0000-000000000000}"/>
  <bookViews>
    <workbookView xWindow="-120" yWindow="-16320" windowWidth="29040" windowHeight="15720" activeTab="1" xr2:uid="{42E5D5DA-AAC2-4BE0-BEAA-CA5125AD1FF2}"/>
  </bookViews>
  <sheets>
    <sheet name="general" sheetId="1" r:id="rId1"/>
    <sheet name="checklist" sheetId="2" r:id="rId2"/>
    <sheet name="parcial1" sheetId="3" r:id="rId3"/>
    <sheet name="parcial2" sheetId="4" r:id="rId4"/>
    <sheet name="parcial3" sheetId="5" r:id="rId5"/>
    <sheet name="criterios_todos" sheetId="6" r:id="rId6"/>
    <sheet name="criterios" sheetId="7" r:id="rId7"/>
    <sheet name="rubrica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7" l="1"/>
  <c r="C25" i="7"/>
  <c r="D25" i="7"/>
  <c r="B25" i="7"/>
  <c r="E10" i="4"/>
  <c r="E6" i="4"/>
  <c r="E5" i="5"/>
  <c r="E4" i="5"/>
  <c r="E3" i="5"/>
  <c r="E2" i="5"/>
  <c r="E5" i="4"/>
  <c r="E4" i="4"/>
  <c r="E3" i="4"/>
  <c r="E2" i="4"/>
  <c r="E3" i="3"/>
  <c r="E2" i="3"/>
  <c r="E5" i="3"/>
  <c r="E4" i="3"/>
  <c r="J7" i="6"/>
  <c r="F2" i="6"/>
  <c r="J9" i="6"/>
  <c r="J8" i="6"/>
  <c r="J6" i="6"/>
  <c r="J5" i="6"/>
  <c r="J4" i="6"/>
  <c r="J3" i="6"/>
  <c r="J2" i="6"/>
  <c r="H9" i="6"/>
  <c r="H8" i="6"/>
  <c r="H7" i="6"/>
  <c r="H6" i="6"/>
  <c r="H5" i="6"/>
  <c r="H4" i="6"/>
  <c r="H3" i="6"/>
  <c r="H2" i="6"/>
  <c r="F9" i="6"/>
  <c r="F8" i="6"/>
  <c r="F7" i="6"/>
  <c r="F6" i="6"/>
  <c r="F5" i="6"/>
  <c r="F4" i="6"/>
  <c r="F3" i="6"/>
  <c r="D4" i="6"/>
  <c r="D5" i="6"/>
  <c r="D6" i="6"/>
  <c r="D7" i="6"/>
  <c r="D8" i="6"/>
  <c r="D9" i="6"/>
  <c r="D3" i="6"/>
  <c r="D2" i="6"/>
  <c r="H10" i="6" l="1"/>
  <c r="J10" i="6"/>
  <c r="F10" i="6"/>
  <c r="D10" i="6"/>
</calcChain>
</file>

<file path=xl/sharedStrings.xml><?xml version="1.0" encoding="utf-8"?>
<sst xmlns="http://schemas.openxmlformats.org/spreadsheetml/2006/main" count="231" uniqueCount="169">
  <si>
    <t>manuel.mejia@cetys.mx</t>
  </si>
  <si>
    <t>[Link](https://cetys.zoom.us/j/8740334344)</t>
  </si>
  <si>
    <t>[Manuel Mejía Ramírez, MSc.](https://sites.google.com/cetys.mx/manuelmejia/inicio)</t>
  </si>
  <si>
    <t>col1</t>
  </si>
  <si>
    <t>col2</t>
  </si>
  <si>
    <t>col3</t>
  </si>
  <si>
    <t>col4</t>
  </si>
  <si>
    <t>**Nombre del curso**</t>
  </si>
  <si>
    <t>**Clave del curso**</t>
  </si>
  <si>
    <t>**Nombre del profesor**</t>
  </si>
  <si>
    <t>**Correo-e del profesor**</t>
  </si>
  <si>
    <t>**Horarios para asesorías:**</t>
  </si>
  <si>
    <t>**Horas teóricas totales**</t>
  </si>
  <si>
    <t>**Horas prácticas totales**</t>
  </si>
  <si>
    <t>**Horas independientes totales**</t>
  </si>
  <si>
    <t>**Total de horas de la materia**</t>
  </si>
  <si>
    <t>**Créditos**</t>
  </si>
  <si>
    <t>Agenda asesorías&lt;br&gt; en el [link](http://bit.ly/CETYScalendarioMM) de arriba.</t>
  </si>
  <si>
    <t>**Criterio:**</t>
  </si>
  <si>
    <t>**Semana:**</t>
  </si>
  <si>
    <t>**Tema:**</t>
  </si>
  <si>
    <t>**Fechas:**</t>
  </si>
  <si>
    <t>10 - 16 abril</t>
  </si>
  <si>
    <t>Lecturas</t>
  </si>
  <si>
    <t>Cuestionarios</t>
  </si>
  <si>
    <t>Prácticas</t>
  </si>
  <si>
    <t>Corrección de prácticas</t>
  </si>
  <si>
    <t>Reflexión ética</t>
  </si>
  <si>
    <t>Examen práctico</t>
  </si>
  <si>
    <t>Examen teórico</t>
  </si>
  <si>
    <t>Criterio</t>
  </si>
  <si>
    <t>Puntos</t>
  </si>
  <si>
    <t>Cantidad</t>
  </si>
  <si>
    <t>Total</t>
  </si>
  <si>
    <t>Parcial1_n</t>
  </si>
  <si>
    <t>Parcial1_c</t>
  </si>
  <si>
    <t>Parcial2_n</t>
  </si>
  <si>
    <t>Parcial2_c</t>
  </si>
  <si>
    <t>Parcial3_n</t>
  </si>
  <si>
    <t>Parcial3_c</t>
  </si>
  <si>
    <t>Menos 0.5 puntos si no se contesta al menos 1 vez antes de la fecha límite.</t>
  </si>
  <si>
    <t>Presentación de análisis</t>
  </si>
  <si>
    <t>Menos 1.0 punto si no se termina en clase.</t>
  </si>
  <si>
    <t>Menos 0.5 puntos si no se corrige antes de la fecha límite.</t>
  </si>
  <si>
    <t>Interactuar con la lectura proactivamente antes de la fecha límite.</t>
  </si>
  <si>
    <t>Lista de cotejo. Sólo se reciben antes de la fecha límite.</t>
  </si>
  <si>
    <t>Presencial.</t>
  </si>
  <si>
    <t>**Criterio**</t>
  </si>
  <si>
    <t>_Puntos:_</t>
  </si>
  <si>
    <t>**Parcial 1**</t>
  </si>
  <si>
    <t>**Parcial 2**</t>
  </si>
  <si>
    <t>**Parcial 3**</t>
  </si>
  <si>
    <t>**Totales por parcial:**</t>
  </si>
  <si>
    <t>**Antes de clase:**</t>
  </si>
  <si>
    <t>**Durante clase:**</t>
  </si>
  <si>
    <t>https://youtu.be/ky9AksHb8VY</t>
  </si>
  <si>
    <t>📖 Lectura en Perusall&lt;br&gt;❓Cuestionario en BB</t>
  </si>
  <si>
    <t>https://youtu.be/Fv8TVXBkUb8</t>
  </si>
  <si>
    <t>https://www.dropbox.com/sh/1ojvuq9hycdd7fm/AADzS7fBWsUzEjjTEgA-MGOQa?dl=0</t>
  </si>
  <si>
    <t>https://youtube.com/playlist?list=PLpvx58GYIsqNjvXsm17wJ8e9Yq8IZkm9l</t>
  </si>
  <si>
    <t>https://youtube.com/playlist?list=PLpvx58GYIsqPwwPVWD45YPkUfS4xEHnqK</t>
  </si>
  <si>
    <t>https://www.dropbox.com/s/d035ycae5s2nvqq/Pr%C3%A1ctica%2004%20-%20Chartjunk.xlsx?dl=0</t>
  </si>
  <si>
    <t>Link1</t>
  </si>
  <si>
    <t>Link2</t>
  </si>
  <si>
    <t>Link3</t>
  </si>
  <si>
    <t>Link4</t>
  </si>
  <si>
    <t>https://www.dropbox.com/s/btueh4q8vzdjcoz/NHANES_child.sav?dl=0</t>
  </si>
  <si>
    <t>https://cran.r-project.org/web/packages/NHANES/NHANES.pdf</t>
  </si>
  <si>
    <t>https://youtube.com/playlist?list=PLpvx58GYIsqNlh2qMofIFvZ8uoKmbEPpN</t>
  </si>
  <si>
    <t>https://youtube.com/playlist?list=PLpvx58GYIsqPNxtqSonqn7U7DgQ12Lfxm</t>
  </si>
  <si>
    <t>https://youtube.com/playlist?list=PLpvx58GYIsqN5ojBMZ_MTHOnPOL0QeMHI</t>
  </si>
  <si>
    <t>https://youtube.com/playlist?list=PLpvx58GYIsqPvCoIaibJ31KevmsY_IDWk</t>
  </si>
  <si>
    <t>https://youtube.com/playlist?list=PLpvx58GYIsqNJR6BH8qL9BlMfg-cTQYL8</t>
  </si>
  <si>
    <t>https://www.dropbox.com/s/6apdpzefyftph21/NHANES_adults.sav?dl=0</t>
  </si>
  <si>
    <t>https://youtube.com/playlist?list=PLpvx58GYIsqNOQmFghLLXRnXCwNXOgPVK</t>
  </si>
  <si>
    <t>https://youtube.com/playlist?list=PLpvx58GYIsqP72ppEDZfmZFDj0RmkKkfF</t>
  </si>
  <si>
    <t>https://youtube.com/playlist?list=PLpvx58GYIsqP9LvEWSawyrIPUG8FYYlLD</t>
  </si>
  <si>
    <t>https://www.dropbox.com/s/ls770imq4atvgbq/Reminiscencia%20positiva.csv?dl=0</t>
  </si>
  <si>
    <t>https://www.dropbox.com/sh/7urj56bw9k3t0hv/AAAfG8wFn7HCsZH8HhoJcBSna?dl=0</t>
  </si>
  <si>
    <t>https://youtu.be/w1N4GNoqnOg</t>
  </si>
  <si>
    <t>Link5</t>
  </si>
  <si>
    <t>**Zoom para asesorías:**&lt;br&gt;_Contraseña_: 2023</t>
  </si>
  <si>
    <t>[Link](https://cetys.zoom.us/j/83656897689)</t>
  </si>
  <si>
    <t>[Link](hhttps://cetys.zoom.us/j/83350333059)</t>
  </si>
  <si>
    <t>- [ ] 1. Accede al curso de Blackboard.</t>
  </si>
  <si>
    <t>- [ ] 2. Haz un bookmark de esta página y ponle un nombre fácil de encontrar. 🔖</t>
  </si>
  <si>
    <t>https://docs.google.com/document/d/1nHb_p_ACNft4B-uW7NFQt-ksA_FhENqE/edit?usp=sharing&amp;ouid=105290187120964834124&amp;rtpof=true&amp;sd=true</t>
  </si>
  <si>
    <t>https://docs.google.com/spreadsheets/d/1zDmunDghnSBLwdrWt8KsZKmchEG6Gd25/edit?usp=sharing&amp;ouid=105290187120964834124&amp;rtpof=true&amp;sd=true</t>
  </si>
  <si>
    <t>https://docs.google.com/document/d/1_RKFV0ykO8XVA00qUlmH6n1978DQhFYG/edit?usp=sharing&amp;ouid=105290187120964834124&amp;rtpof=true&amp;sd=true</t>
  </si>
  <si>
    <t>https://docs.google.com/document/d/1pqJm1rSrno8SuZu5U9j-l-z3Oa020lfz/edit?usp=sharing&amp;ouid=105290187120964834124&amp;rtpof=true&amp;sd=true</t>
  </si>
  <si>
    <t>https://docs.google.com/document/d/1A6g-E5zwcs8f8275GxgGOVcTPJILLc10/edit?usp=sharing&amp;ouid=105290187120964834124&amp;rtpof=true&amp;sd=true</t>
  </si>
  <si>
    <t>https://docs.google.com/document/d/1L7Ll8RokQRR5CnjiySwsLEV2CELE6WqY/edit?usp=sharing&amp;ouid=105290187120964834124&amp;rtpof=true&amp;sd=true</t>
  </si>
  <si>
    <t>https://docs.google.com/document/d/1avKIT8zrJuUs4CMFltcYaUGIiZG5TQL8/edit?usp=sharing&amp;ouid=105290187120964834124&amp;rtpof=true&amp;sd=true</t>
  </si>
  <si>
    <t>https://docs.google.com/document/d/14Hh35tR-m8Ai2aFK4wZTuwlzioE5QpnA/edit?usp=sharing&amp;ouid=105290187120964834124&amp;rtpof=true&amp;sd=true</t>
  </si>
  <si>
    <t>https://docs.google.com/document/d/1TgNvkDbeydYYicyfQ0kZi1AbZg0HBL11/edit?usp=sharing&amp;ouid=105290187120964834124&amp;rtpof=true&amp;sd=true</t>
  </si>
  <si>
    <t>https://docs.google.com/document/d/1rkrqOXFGvetL7tJP9NXhGxzxJZLl5E8k/edit?usp=sharing&amp;ouid=105290187120964834124&amp;rtpof=true&amp;sd=true</t>
  </si>
  <si>
    <t>https://docs.google.com/document/d/1BI3Mg1_SoFZv0UVxAZo_o4spjXff8OKG/edit?usp=sharing&amp;ouid=105290187120964834124&amp;rtpof=true&amp;sd=true</t>
  </si>
  <si>
    <t>https://docs.google.com/document/d/1JOgJOeX81B8tLv7U0AhhISeY0m392wi7/edit?usp=sharing&amp;ouid=105290187120964834124&amp;rtpof=true&amp;sd=true</t>
  </si>
  <si>
    <t>https://docs.google.com/document/d/1VHXxwB0rKGBhimIgsxyeC8-MuZyp5WDd/edit?usp=sharing&amp;ouid=105290187120964834124&amp;rtpof=true&amp;sd=true</t>
  </si>
  <si>
    <t>https://colab.research.google.com/drive/1SEUraZiSpxK-1IJXtUHhusYmvFC2djO3?usp=sharing</t>
  </si>
  <si>
    <t>https://colab.research.google.com/drive/1ZFHCU31mOKqTTgK6JJNIbLSh-H4xq_Sc?usp=sharing</t>
  </si>
  <si>
    <t>https://docs.google.com/document/d/1hIVISGzG6hUV4HuEqmOvqeF00PSQKjo0/edit?usp=sharing&amp;ouid=105290187120964834124&amp;rtpof=true&amp;sd=true</t>
  </si>
  <si>
    <t>https://colab.research.google.com/drive/12w6pW7VhI_3vIwo32_Hk6YOLGaYxAerF?usp=sharing</t>
  </si>
  <si>
    <t>https://docs.google.com/document/d/1EO3sxQ7a1caB_G808E2D6613K1Yi65Kp/edit?usp=sharing&amp;ouid=105290187120964834124&amp;rtpof=true&amp;sd=true</t>
  </si>
  <si>
    <t>**Teléfono Oficina:**</t>
  </si>
  <si>
    <t>664-903-1800, Ext. 2791</t>
  </si>
  <si>
    <t>- [ ] 3. Accede a los links del resto de esta página.</t>
  </si>
  <si>
    <t xml:space="preserve">     - Avances.</t>
  </si>
  <si>
    <t>**Proyecto:**</t>
  </si>
  <si>
    <t>16 sept.</t>
  </si>
  <si>
    <t>**Fecha límite para entregar:**&lt;br&gt;Cuestionarios Unidad 1.</t>
  </si>
  <si>
    <t>28 oct.</t>
  </si>
  <si>
    <t>**Fecha límite para entregar:**&lt;br&gt;Cuestionarios Unidad 2.</t>
  </si>
  <si>
    <t>**Fecha límite para:**&lt;br&gt;Portafolio de Actividades.</t>
  </si>
  <si>
    <t>14 sept.</t>
  </si>
  <si>
    <t>**Fecha límite para entregar:**&lt;br&gt;Avance de proyecto.</t>
  </si>
  <si>
    <t>26 oct.</t>
  </si>
  <si>
    <t>01-08 dic.</t>
  </si>
  <si>
    <t>Psicología Cognitiva</t>
  </si>
  <si>
    <t>HLP001</t>
  </si>
  <si>
    <t>**Horario Grupo P1:**</t>
  </si>
  <si>
    <t>**Horario Grupo 1P:**</t>
  </si>
  <si>
    <t>Martes: 10 am-12 pm&lt;br&gt;Jueves: 12-2 pm</t>
  </si>
  <si>
    <t>Lunes: 8-10 am&lt;br&gt;Jueves: 10 am-12 pm</t>
  </si>
  <si>
    <t>**Zoom Grupo P1:**&lt;br&gt;_Contraseña_: 2023</t>
  </si>
  <si>
    <t>**Zoom Grupo 1P:**&lt;br&gt;_Contraseña_: 2023</t>
  </si>
  <si>
    <t>08 - 14 ago.</t>
  </si>
  <si>
    <t>15 - 21 ago.</t>
  </si>
  <si>
    <t>22 - 28 ago.</t>
  </si>
  <si>
    <t>29 ago. - 04 sept.</t>
  </si>
  <si>
    <t>05 - 11 sept.</t>
  </si>
  <si>
    <t>**Semana de evaluación Parcial 1**</t>
  </si>
  <si>
    <t>1 - Fundamentos de psicología cognitiva</t>
  </si>
  <si>
    <t>2 - Percepción</t>
  </si>
  <si>
    <t>12 - 18 sept.</t>
  </si>
  <si>
    <t>19 - 25 sept.</t>
  </si>
  <si>
    <t>26 sept. - 02 oct.</t>
  </si>
  <si>
    <t>03 - 09 oct.</t>
  </si>
  <si>
    <t>10 - 16 oct.</t>
  </si>
  <si>
    <t>3 - Atención</t>
  </si>
  <si>
    <t>4 - Memoria</t>
  </si>
  <si>
    <t>**Semana de evaluación Parcial 2**</t>
  </si>
  <si>
    <t>17 - 23 oct.</t>
  </si>
  <si>
    <t>24 - 30 oct.</t>
  </si>
  <si>
    <t>31 oct. - 06 nov.</t>
  </si>
  <si>
    <t>07 - 13 nov.</t>
  </si>
  <si>
    <t>14 - 20 nov.</t>
  </si>
  <si>
    <t>21 - 27 nov.</t>
  </si>
  <si>
    <t>28 - 29 nov.</t>
  </si>
  <si>
    <t>30 nov.</t>
  </si>
  <si>
    <t>**Semana de evaluación**</t>
  </si>
  <si>
    <t>**Fecha límite para:**&lt;br&gt;Entrega de ensayo.</t>
  </si>
  <si>
    <t>5 - Lenguaje</t>
  </si>
  <si>
    <t>6 - Solución de problemas y creatividad</t>
  </si>
  <si>
    <t>7 - Inteligencia</t>
  </si>
  <si>
    <t>**Evaluación de temas Parcial 3**</t>
  </si>
  <si>
    <t>**Actividades en clase:**</t>
  </si>
  <si>
    <t>- Tema 1: "Fundamentos de Psicología Cognitiva"</t>
  </si>
  <si>
    <t>- Tema 2: "Percepción"</t>
  </si>
  <si>
    <t>- Tema 3: "Atención"</t>
  </si>
  <si>
    <t>- Tema 4: "Memoria"</t>
  </si>
  <si>
    <t>- Tema 5: "Lenguaje"</t>
  </si>
  <si>
    <t>- Tema 6: "Solución de problemas y creatividad"</t>
  </si>
  <si>
    <t>- Tema 7: "Inteligencia"</t>
  </si>
  <si>
    <t>**Exámenes:**</t>
  </si>
  <si>
    <t xml:space="preserve">    - Revisión de pares.</t>
  </si>
  <si>
    <t xml:space="preserve">    - Entrega final.</t>
  </si>
  <si>
    <t>**Evaluación final (todas las unidades)**</t>
  </si>
  <si>
    <t>- [ ] 4. Accede a la primera videolección de Edpuzzle en Blackboard. Verifica que cargue el video sin problemas.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</si>
</sst>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bit.ly/CETYScalendarioMM" TargetMode="External"/><Relationship Id="rId1" Type="http://schemas.openxmlformats.org/officeDocument/2006/relationships/hyperlink" Target="https://sites.google.com/cetys.mx/manuelmejia/inici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8B52-275E-47AB-AD08-739094AD0647}">
  <dimension ref="A1:D9"/>
  <sheetViews>
    <sheetView workbookViewId="0">
      <selection activeCell="D16" sqref="D16"/>
    </sheetView>
  </sheetViews>
  <sheetFormatPr defaultRowHeight="14.4" x14ac:dyDescent="0.3"/>
  <cols>
    <col min="1" max="1" width="24.77734375" bestFit="1" customWidth="1"/>
    <col min="2" max="2" width="75.109375" bestFit="1" customWidth="1"/>
    <col min="3" max="3" width="41.77734375" bestFit="1" customWidth="1"/>
    <col min="4" max="4" width="41" customWidth="1"/>
  </cols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7</v>
      </c>
      <c r="B2" t="s">
        <v>118</v>
      </c>
      <c r="C2" t="s">
        <v>12</v>
      </c>
      <c r="D2">
        <v>32</v>
      </c>
    </row>
    <row r="3" spans="1:4" x14ac:dyDescent="0.3">
      <c r="A3" t="s">
        <v>8</v>
      </c>
      <c r="B3" t="s">
        <v>119</v>
      </c>
      <c r="C3" t="s">
        <v>13</v>
      </c>
      <c r="D3">
        <v>32</v>
      </c>
    </row>
    <row r="4" spans="1:4" x14ac:dyDescent="0.3">
      <c r="A4" t="s">
        <v>9</v>
      </c>
      <c r="B4" t="s">
        <v>2</v>
      </c>
      <c r="C4" t="s">
        <v>14</v>
      </c>
      <c r="D4">
        <v>64</v>
      </c>
    </row>
    <row r="5" spans="1:4" x14ac:dyDescent="0.3">
      <c r="A5" t="s">
        <v>10</v>
      </c>
      <c r="B5" t="s">
        <v>0</v>
      </c>
      <c r="C5" t="s">
        <v>15</v>
      </c>
      <c r="D5">
        <v>128</v>
      </c>
    </row>
    <row r="6" spans="1:4" x14ac:dyDescent="0.3">
      <c r="A6" t="s">
        <v>104</v>
      </c>
      <c r="B6" t="s">
        <v>105</v>
      </c>
      <c r="C6" t="s">
        <v>16</v>
      </c>
      <c r="D6">
        <v>8</v>
      </c>
    </row>
    <row r="7" spans="1:4" x14ac:dyDescent="0.3">
      <c r="A7" t="s">
        <v>120</v>
      </c>
      <c r="B7" t="s">
        <v>122</v>
      </c>
      <c r="C7" t="s">
        <v>124</v>
      </c>
      <c r="D7" t="s">
        <v>83</v>
      </c>
    </row>
    <row r="8" spans="1:4" x14ac:dyDescent="0.3">
      <c r="A8" t="s">
        <v>121</v>
      </c>
      <c r="B8" t="s">
        <v>123</v>
      </c>
      <c r="C8" t="s">
        <v>125</v>
      </c>
      <c r="D8" t="s">
        <v>82</v>
      </c>
    </row>
    <row r="9" spans="1:4" x14ac:dyDescent="0.3">
      <c r="A9" t="s">
        <v>11</v>
      </c>
      <c r="B9" t="s">
        <v>17</v>
      </c>
      <c r="C9" t="s">
        <v>81</v>
      </c>
      <c r="D9" t="s">
        <v>1</v>
      </c>
    </row>
  </sheetData>
  <hyperlinks>
    <hyperlink ref="B4" r:id="rId1" display="https://sites.google.com/cetys.mx/manuelmejia/inicio" xr:uid="{2AC435EE-5FE1-4ED6-BEEB-47641796F48C}"/>
    <hyperlink ref="B9" r:id="rId2" display="http://bit.ly/CETYScalendarioMM" xr:uid="{B3C6BF2C-626B-4C7C-9E06-58D12D6C33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07C8-1C63-41CE-AC13-5EEA6651EB98}">
  <dimension ref="A1:A6"/>
  <sheetViews>
    <sheetView tabSelected="1" workbookViewId="0">
      <selection activeCell="A6" sqref="A6"/>
    </sheetView>
  </sheetViews>
  <sheetFormatPr defaultRowHeight="14.4" x14ac:dyDescent="0.3"/>
  <cols>
    <col min="1" max="1" width="100.77734375" bestFit="1" customWidth="1"/>
  </cols>
  <sheetData>
    <row r="1" spans="1:1" x14ac:dyDescent="0.3">
      <c r="A1" t="s">
        <v>18</v>
      </c>
    </row>
    <row r="2" spans="1:1" x14ac:dyDescent="0.3">
      <c r="A2" s="3" t="s">
        <v>84</v>
      </c>
    </row>
    <row r="3" spans="1:1" x14ac:dyDescent="0.3">
      <c r="A3" s="3" t="s">
        <v>85</v>
      </c>
    </row>
    <row r="4" spans="1:1" x14ac:dyDescent="0.3">
      <c r="A4" s="3" t="s">
        <v>106</v>
      </c>
    </row>
    <row r="5" spans="1:1" x14ac:dyDescent="0.3">
      <c r="A5" s="3" t="s">
        <v>168</v>
      </c>
    </row>
    <row r="6" spans="1:1" x14ac:dyDescent="0.3">
      <c r="A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D150-1DC7-4BF0-8807-C5A64DDEBFB3}">
  <dimension ref="A1:I9"/>
  <sheetViews>
    <sheetView zoomScale="85" zoomScaleNormal="85" workbookViewId="0">
      <selection activeCell="B7" sqref="B7"/>
    </sheetView>
  </sheetViews>
  <sheetFormatPr defaultRowHeight="14.4" x14ac:dyDescent="0.3"/>
  <cols>
    <col min="1" max="1" width="11.77734375" bestFit="1" customWidth="1"/>
    <col min="2" max="2" width="12.109375" style="1" customWidth="1"/>
    <col min="3" max="3" width="18.21875" style="1" customWidth="1"/>
    <col min="4" max="4" width="18" style="1" customWidth="1"/>
    <col min="5" max="5" width="57" style="1" customWidth="1"/>
    <col min="6" max="6" width="33.44140625" style="1" customWidth="1"/>
    <col min="7" max="7" width="31.5546875" style="1" customWidth="1"/>
    <col min="8" max="9" width="30.109375" style="1" customWidth="1"/>
  </cols>
  <sheetData>
    <row r="1" spans="1:9" x14ac:dyDescent="0.3">
      <c r="A1" t="s">
        <v>19</v>
      </c>
      <c r="B1" s="1" t="s">
        <v>21</v>
      </c>
      <c r="C1" s="1" t="s">
        <v>20</v>
      </c>
      <c r="D1" s="1" t="s">
        <v>53</v>
      </c>
      <c r="E1" s="1" t="s">
        <v>54</v>
      </c>
      <c r="F1" s="1" t="s">
        <v>62</v>
      </c>
      <c r="G1" s="1" t="s">
        <v>63</v>
      </c>
      <c r="H1" s="1" t="s">
        <v>64</v>
      </c>
      <c r="I1" s="1" t="s">
        <v>65</v>
      </c>
    </row>
    <row r="2" spans="1:9" ht="115.2" x14ac:dyDescent="0.3">
      <c r="A2">
        <v>1</v>
      </c>
      <c r="B2" s="2" t="s">
        <v>126</v>
      </c>
      <c r="C2" s="1" t="s">
        <v>132</v>
      </c>
      <c r="D2" s="1" t="s">
        <v>56</v>
      </c>
      <c r="E2" s="1" t="str">
        <f>CONCATENATE("🗒️ [Práctica](", F2, ")&lt;br&gt;🗃️ [Datos](", G2,")&lt;br&gt;")</f>
        <v>🗒️ [Práctica](https://docs.google.com/document/d/1nHb_p_ACNft4B-uW7NFQt-ksA_FhENqE/edit?usp=sharing&amp;ouid=105290187120964834124&amp;rtpof=true&amp;sd=true)&lt;br&gt;🗃️ [Datos](https://docs.google.com/spreadsheets/d/1zDmunDghnSBLwdrWt8KsZKmchEG6Gd25/edit?usp=sharing&amp;ouid=105290187120964834124&amp;rtpof=true&amp;sd=true)&lt;br&gt;</v>
      </c>
      <c r="F2" s="1" t="s">
        <v>86</v>
      </c>
      <c r="G2" s="1" t="s">
        <v>87</v>
      </c>
      <c r="H2" s="1" t="s">
        <v>55</v>
      </c>
    </row>
    <row r="3" spans="1:9" ht="57.6" x14ac:dyDescent="0.3">
      <c r="A3">
        <v>2</v>
      </c>
      <c r="B3" s="2" t="s">
        <v>127</v>
      </c>
      <c r="C3" s="1" t="s">
        <v>132</v>
      </c>
      <c r="D3" s="1" t="s">
        <v>56</v>
      </c>
      <c r="E3" s="1" t="str">
        <f>CONCATENATE("🗒️ [Práctica](", F3, ")&lt;br&gt;&lt;br&gt;")</f>
        <v>🗒️ [Práctica](https://docs.google.com/document/d/1_RKFV0ykO8XVA00qUlmH6n1978DQhFYG/edit?usp=sharing&amp;ouid=105290187120964834124&amp;rtpof=true&amp;sd=true)&lt;br&gt;&lt;br&gt;</v>
      </c>
      <c r="F3" s="1" t="s">
        <v>88</v>
      </c>
      <c r="H3" s="1" t="s">
        <v>57</v>
      </c>
    </row>
    <row r="4" spans="1:9" ht="129.6" x14ac:dyDescent="0.3">
      <c r="A4">
        <v>3</v>
      </c>
      <c r="B4" s="2" t="s">
        <v>128</v>
      </c>
      <c r="C4" s="1" t="s">
        <v>133</v>
      </c>
      <c r="D4" s="1" t="s">
        <v>56</v>
      </c>
      <c r="E4" s="1" t="str">
        <f>CONCATENATE("🗒️ [Práctica](", F4, ")&lt;br&gt;🗃️ [Datos](", G4,")&lt;br&gt;🎞️ [Videos de apoyo](", H4,")")</f>
        <v>🗒️ [Práctica](https://docs.google.com/document/d/1pqJm1rSrno8SuZu5U9j-l-z3Oa020lfz/edit?usp=sharing&amp;ouid=105290187120964834124&amp;rtpof=true&amp;sd=true)&lt;br&gt;🗃️ [Datos](https://www.dropbox.com/sh/1ojvuq9hycdd7fm/AADzS7fBWsUzEjjTEgA-MGOQa?dl=0)&lt;br&gt;🎞️ [Videos de apoyo](https://youtube.com/playlist?list=PLpvx58GYIsqNjvXsm17wJ8e9Yq8IZkm9l)</v>
      </c>
      <c r="F4" s="1" t="s">
        <v>89</v>
      </c>
      <c r="G4" s="1" t="s">
        <v>58</v>
      </c>
      <c r="H4" s="1" t="s">
        <v>59</v>
      </c>
    </row>
    <row r="5" spans="1:9" ht="129.6" x14ac:dyDescent="0.3">
      <c r="A5">
        <v>4</v>
      </c>
      <c r="B5" s="2" t="s">
        <v>129</v>
      </c>
      <c r="C5" s="1" t="s">
        <v>133</v>
      </c>
      <c r="D5" s="1" t="s">
        <v>56</v>
      </c>
      <c r="E5" s="1" t="str">
        <f>CONCATENATE("🗒️ [Práctica](", F5, ")&lt;br&gt;🗃️ [Datos1](", G5,") | [Datos2](", I5, ")&lt;br&gt;🎞️ [Videos de apoyo](", H5,")")</f>
        <v>🗒️ [Práctica](https://docs.google.com/document/d/1A6g-E5zwcs8f8275GxgGOVcTPJILLc10/edit?usp=sharing&amp;ouid=105290187120964834124&amp;rtpof=true&amp;sd=true)&lt;br&gt;🗃️ [Datos1](https://www.dropbox.com/sh/1ojvuq9hycdd7fm/AADzS7fBWsUzEjjTEgA-MGOQa?dl=0) | [Datos2](https://www.dropbox.com/s/d035ycae5s2nvqq/Pr%C3%A1ctica%2004%20-%20Chartjunk.xlsx?dl=0)&lt;br&gt;🎞️ [Videos de apoyo](https://youtube.com/playlist?list=PLpvx58GYIsqPwwPVWD45YPkUfS4xEHnqK)</v>
      </c>
      <c r="F5" s="1" t="s">
        <v>90</v>
      </c>
      <c r="G5" s="1" t="s">
        <v>58</v>
      </c>
      <c r="H5" s="1" t="s">
        <v>60</v>
      </c>
      <c r="I5" s="1" t="s">
        <v>61</v>
      </c>
    </row>
    <row r="6" spans="1:9" ht="43.2" x14ac:dyDescent="0.3">
      <c r="A6">
        <v>5</v>
      </c>
      <c r="B6" s="2" t="s">
        <v>130</v>
      </c>
      <c r="C6" s="1" t="s">
        <v>131</v>
      </c>
    </row>
    <row r="7" spans="1:9" ht="63.6" customHeight="1" x14ac:dyDescent="0.3">
      <c r="A7">
        <v>5</v>
      </c>
      <c r="B7" s="2" t="s">
        <v>109</v>
      </c>
      <c r="C7" s="1" t="s">
        <v>110</v>
      </c>
    </row>
    <row r="8" spans="1:9" ht="43.2" x14ac:dyDescent="0.3">
      <c r="A8">
        <v>5</v>
      </c>
      <c r="B8" s="2" t="s">
        <v>109</v>
      </c>
      <c r="C8" s="1" t="s">
        <v>113</v>
      </c>
    </row>
    <row r="9" spans="1:9" ht="43.2" x14ac:dyDescent="0.3">
      <c r="A9">
        <v>5</v>
      </c>
      <c r="B9" s="2" t="s">
        <v>114</v>
      </c>
      <c r="C9" s="1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BD19-0BF3-4573-8EF0-D1379363B78A}">
  <dimension ref="A1:I10"/>
  <sheetViews>
    <sheetView topLeftCell="A3" zoomScale="85" zoomScaleNormal="85" workbookViewId="0">
      <selection activeCell="E9" sqref="E9"/>
    </sheetView>
  </sheetViews>
  <sheetFormatPr defaultRowHeight="14.4" x14ac:dyDescent="0.3"/>
  <cols>
    <col min="1" max="1" width="11.77734375" bestFit="1" customWidth="1"/>
    <col min="2" max="2" width="13.33203125" style="1" customWidth="1"/>
    <col min="3" max="3" width="19.6640625" style="1" customWidth="1"/>
    <col min="4" max="4" width="24.21875" style="1" customWidth="1"/>
    <col min="5" max="5" width="72.21875" style="1" customWidth="1"/>
    <col min="6" max="9" width="21.21875" style="1" customWidth="1"/>
  </cols>
  <sheetData>
    <row r="1" spans="1:9" x14ac:dyDescent="0.3">
      <c r="A1" t="s">
        <v>19</v>
      </c>
      <c r="B1" s="1" t="s">
        <v>21</v>
      </c>
      <c r="C1" s="1" t="s">
        <v>20</v>
      </c>
      <c r="D1" s="1" t="s">
        <v>53</v>
      </c>
      <c r="E1" s="1" t="s">
        <v>54</v>
      </c>
      <c r="F1" s="1" t="s">
        <v>62</v>
      </c>
      <c r="G1" s="1" t="s">
        <v>63</v>
      </c>
      <c r="H1" s="1" t="s">
        <v>64</v>
      </c>
      <c r="I1" s="1" t="s">
        <v>65</v>
      </c>
    </row>
    <row r="2" spans="1:9" ht="100.8" x14ac:dyDescent="0.3">
      <c r="A2">
        <v>6</v>
      </c>
      <c r="B2" s="2" t="s">
        <v>134</v>
      </c>
      <c r="C2" s="1" t="s">
        <v>139</v>
      </c>
      <c r="D2" s="1" t="s">
        <v>56</v>
      </c>
      <c r="E2" s="1" t="str">
        <f>CONCATENATE("🗒️ [Práctica](", F2, ")&lt;br&gt;🗃️ [Datos](", G2,") | [Documentación](", I2, ")&lt;br&gt;🎞️ [Videos de apoyo](", H2,")")</f>
        <v>🗒️ [Práctica](https://docs.google.com/document/d/1L7Ll8RokQRR5CnjiySwsLEV2CELE6WqY/edit?usp=sharing&amp;ouid=105290187120964834124&amp;rtpof=true&amp;sd=true)&lt;br&gt;🗃️ [Datos](https://www.dropbox.com/s/btueh4q8vzdjcoz/NHANES_child.sav?dl=0) | [Documentación](https://cran.r-project.org/web/packages/NHANES/NHANES.pdf)&lt;br&gt;🎞️ [Videos de apoyo](https://youtube.com/playlist?list=PLpvx58GYIsqNlh2qMofIFvZ8uoKmbEPpN)</v>
      </c>
      <c r="F2" s="1" t="s">
        <v>91</v>
      </c>
      <c r="G2" s="1" t="s">
        <v>66</v>
      </c>
      <c r="H2" s="1" t="s">
        <v>68</v>
      </c>
      <c r="I2" s="1" t="s">
        <v>67</v>
      </c>
    </row>
    <row r="3" spans="1:9" ht="115.2" x14ac:dyDescent="0.3">
      <c r="A3">
        <v>7</v>
      </c>
      <c r="B3" s="2" t="s">
        <v>135</v>
      </c>
      <c r="C3" s="1" t="s">
        <v>139</v>
      </c>
      <c r="D3" s="1" t="s">
        <v>56</v>
      </c>
      <c r="E3" s="1" t="str">
        <f>CONCATENATE("🗒️ Práctica: [Doc](", F3, ") | [GoogleColab](", I3, ")&lt;br&gt;🗃️ [Datos](", G3,")&lt;br&gt;🎞️ [Videos de apoyo](", H3,")")</f>
        <v>🗒️ Práctica: [Doc](https://docs.google.com/document/d/1hIVISGzG6hUV4HuEqmOvqeF00PSQKjo0/edit?usp=sharing&amp;ouid=105290187120964834124&amp;rtpof=true&amp;sd=true) | [GoogleColab](https://colab.research.google.com/drive/12w6pW7VhI_3vIwo32_Hk6YOLGaYxAerF?usp=sharing)&lt;br&gt;🗃️ [Datos](https://www.dropbox.com/sh/1ojvuq9hycdd7fm/AADzS7fBWsUzEjjTEgA-MGOQa?dl=0)&lt;br&gt;🎞️ [Videos de apoyo](https://youtube.com/playlist?list=PLpvx58GYIsqPNxtqSonqn7U7DgQ12Lfxm)</v>
      </c>
      <c r="F3" s="1" t="s">
        <v>101</v>
      </c>
      <c r="G3" s="1" t="s">
        <v>58</v>
      </c>
      <c r="H3" s="1" t="s">
        <v>69</v>
      </c>
      <c r="I3" s="1" t="s">
        <v>102</v>
      </c>
    </row>
    <row r="4" spans="1:9" ht="129.6" x14ac:dyDescent="0.3">
      <c r="A4">
        <v>8</v>
      </c>
      <c r="B4" s="2" t="s">
        <v>136</v>
      </c>
      <c r="C4" s="1" t="s">
        <v>140</v>
      </c>
      <c r="D4" s="1" t="s">
        <v>56</v>
      </c>
      <c r="E4" s="1" t="str">
        <f>CONCATENATE("🗒️ Práctica: [Doc](", F4, ") | [GoogleColab](", I4, ")&lt;br&gt;🗃️ [Datos](", G4,")&lt;br&gt;🎞️ [Videos de apoyo](", H4,")")</f>
        <v>🗒️ Práctica: [Doc](https://docs.google.com/document/d/1avKIT8zrJuUs4CMFltcYaUGIiZG5TQL8/edit?usp=sharing&amp;ouid=105290187120964834124&amp;rtpof=true&amp;sd=true) | [GoogleColab](https://colab.research.google.com/drive/1SEUraZiSpxK-1IJXtUHhusYmvFC2djO3?usp=sharing)&lt;br&gt;🗃️ [Datos](https://www.dropbox.com/sh/1ojvuq9hycdd7fm/AADzS7fBWsUzEjjTEgA-MGOQa?dl=0)&lt;br&gt;🎞️ [Videos de apoyo](https://youtube.com/playlist?list=PLpvx58GYIsqN5ojBMZ_MTHOnPOL0QeMHI)</v>
      </c>
      <c r="F4" s="1" t="s">
        <v>92</v>
      </c>
      <c r="G4" s="1" t="s">
        <v>58</v>
      </c>
      <c r="H4" s="1" t="s">
        <v>70</v>
      </c>
      <c r="I4" s="1" t="s">
        <v>99</v>
      </c>
    </row>
    <row r="5" spans="1:9" ht="115.2" x14ac:dyDescent="0.3">
      <c r="A5">
        <v>9</v>
      </c>
      <c r="B5" s="2" t="s">
        <v>137</v>
      </c>
      <c r="C5" s="1" t="s">
        <v>140</v>
      </c>
      <c r="D5" s="1" t="s">
        <v>56</v>
      </c>
      <c r="E5" s="1" t="str">
        <f>CONCATENATE("🗒️ [Práctica](", F5, ")&lt;br&gt;🗃️ [Datos](", G5,")&lt;br&gt;🎞️ [Videos de apoyo](", H5,")")</f>
        <v>🗒️ [Práctica](https://docs.google.com/document/d/14Hh35tR-m8Ai2aFK4wZTuwlzioE5QpnA/edit?usp=sharing&amp;ouid=105290187120964834124&amp;rtpof=true&amp;sd=true)&lt;br&gt;🗃️ [Datos](https://www.dropbox.com/sh/1ojvuq9hycdd7fm/AADzS7fBWsUzEjjTEgA-MGOQa?dl=0)&lt;br&gt;🎞️ [Videos de apoyo](https://youtube.com/playlist?list=PLpvx58GYIsqPvCoIaibJ31KevmsY_IDWk)</v>
      </c>
      <c r="F5" s="1" t="s">
        <v>93</v>
      </c>
      <c r="G5" s="1" t="s">
        <v>58</v>
      </c>
      <c r="H5" s="1" t="s">
        <v>71</v>
      </c>
    </row>
    <row r="6" spans="1:9" ht="115.2" x14ac:dyDescent="0.3">
      <c r="A6">
        <v>10</v>
      </c>
      <c r="B6" s="2" t="s">
        <v>138</v>
      </c>
      <c r="C6" s="1" t="s">
        <v>141</v>
      </c>
      <c r="D6" s="1" t="s">
        <v>56</v>
      </c>
      <c r="E6" s="1" t="str">
        <f>CONCATENATE("🗒️ Práctica: [Doc](", F6, ") | [GoogleColab](", I6, ")&lt;br&gt;🗃️ [Datos](", G6,")&lt;br&gt;🎞️ [Videos de apoyo](", H6,")")</f>
        <v>🗒️ Práctica: [Doc](https://docs.google.com/document/d/1TgNvkDbeydYYicyfQ0kZi1AbZg0HBL11/edit?usp=sharing&amp;ouid=105290187120964834124&amp;rtpof=true&amp;sd=true) | [GoogleColab](https://colab.research.google.com/drive/1ZFHCU31mOKqTTgK6JJNIbLSh-H4xq_Sc?usp=sharing)&lt;br&gt;🗃️ [Datos](https://www.dropbox.com/sh/1ojvuq9hycdd7fm/AADzS7fBWsUzEjjTEgA-MGOQa?dl=0)&lt;br&gt;🎞️ [Videos de apoyo](https://youtube.com/playlist?list=PLpvx58GYIsqNJR6BH8qL9BlMfg-cTQYL8)</v>
      </c>
      <c r="F6" s="1" t="s">
        <v>94</v>
      </c>
      <c r="G6" s="1" t="s">
        <v>58</v>
      </c>
      <c r="H6" s="1" t="s">
        <v>72</v>
      </c>
      <c r="I6" s="1" t="s">
        <v>100</v>
      </c>
    </row>
    <row r="7" spans="1:9" ht="43.2" x14ac:dyDescent="0.3">
      <c r="A7">
        <v>10</v>
      </c>
      <c r="B7" s="2" t="s">
        <v>22</v>
      </c>
      <c r="C7" s="1" t="s">
        <v>112</v>
      </c>
    </row>
    <row r="8" spans="1:9" ht="43.2" x14ac:dyDescent="0.3">
      <c r="A8">
        <v>10</v>
      </c>
      <c r="B8" s="2" t="s">
        <v>111</v>
      </c>
      <c r="C8" s="1" t="s">
        <v>112</v>
      </c>
    </row>
    <row r="9" spans="1:9" ht="43.2" x14ac:dyDescent="0.3">
      <c r="A9">
        <v>10</v>
      </c>
      <c r="B9" s="2" t="s">
        <v>111</v>
      </c>
      <c r="C9" s="1" t="s">
        <v>113</v>
      </c>
    </row>
    <row r="10" spans="1:9" ht="100.8" x14ac:dyDescent="0.3">
      <c r="A10">
        <v>10</v>
      </c>
      <c r="B10" s="2" t="s">
        <v>116</v>
      </c>
      <c r="C10" s="1" t="s">
        <v>115</v>
      </c>
      <c r="E10" s="1" t="str">
        <f>CONCATENATE("🗒️ Documento a entregar: [Doc](", F10, ") | ")</f>
        <v xml:space="preserve">🗒️ Documento a entregar: [Doc](https://docs.google.com/document/d/1EO3sxQ7a1caB_G808E2D6613K1Yi65Kp/edit?usp=sharing&amp;ouid=105290187120964834124&amp;rtpof=true&amp;sd=true) | </v>
      </c>
      <c r="F10" s="1" t="s">
        <v>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91A48-0264-4B26-8C35-50E46811DC60}">
  <dimension ref="A1:J10"/>
  <sheetViews>
    <sheetView zoomScale="85" zoomScaleNormal="85" workbookViewId="0">
      <selection activeCell="A9" sqref="A9"/>
    </sheetView>
  </sheetViews>
  <sheetFormatPr defaultRowHeight="14.4" x14ac:dyDescent="0.3"/>
  <cols>
    <col min="1" max="1" width="11.77734375" bestFit="1" customWidth="1"/>
    <col min="2" max="2" width="15.21875" style="1" customWidth="1"/>
    <col min="3" max="3" width="21.88671875" style="1" customWidth="1"/>
    <col min="4" max="4" width="20.5546875" style="1" customWidth="1"/>
    <col min="5" max="5" width="62.77734375" customWidth="1"/>
    <col min="6" max="9" width="20.21875" style="1" customWidth="1"/>
    <col min="10" max="10" width="19.6640625" customWidth="1"/>
  </cols>
  <sheetData>
    <row r="1" spans="1:10" x14ac:dyDescent="0.3">
      <c r="A1" t="s">
        <v>19</v>
      </c>
      <c r="B1" s="1" t="s">
        <v>21</v>
      </c>
      <c r="C1" s="1" t="s">
        <v>20</v>
      </c>
      <c r="D1" s="1" t="s">
        <v>53</v>
      </c>
      <c r="E1" s="1" t="s">
        <v>54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80</v>
      </c>
    </row>
    <row r="2" spans="1:10" ht="129.6" x14ac:dyDescent="0.3">
      <c r="A2">
        <v>11</v>
      </c>
      <c r="B2" s="2" t="s">
        <v>142</v>
      </c>
      <c r="C2" s="1" t="s">
        <v>152</v>
      </c>
      <c r="D2" s="1" t="s">
        <v>56</v>
      </c>
      <c r="E2" s="1" t="str">
        <f>CONCATENATE("🗒️ [Práctica](", F2, ")&lt;br&gt;🗃️ [Datos](", G2,") | [Documentación](", I2, ")&lt;br&gt;🎞️ [Videos de apoyo](", H2,")")</f>
        <v>🗒️ [Práctica](https://docs.google.com/document/d/1rkrqOXFGvetL7tJP9NXhGxzxJZLl5E8k/edit?usp=sharing&amp;ouid=105290187120964834124&amp;rtpof=true&amp;sd=true)&lt;br&gt;🗃️ [Datos](https://www.dropbox.com/s/6apdpzefyftph21/NHANES_adults.sav?dl=0) | [Documentación](https://cran.r-project.org/web/packages/NHANES/NHANES.pdf)&lt;br&gt;🎞️ [Videos de apoyo](https://youtube.com/playlist?list=PLpvx58GYIsqNOQmFghLLXRnXCwNXOgPVK)</v>
      </c>
      <c r="F2" s="1" t="s">
        <v>95</v>
      </c>
      <c r="G2" s="1" t="s">
        <v>73</v>
      </c>
      <c r="H2" s="1" t="s">
        <v>74</v>
      </c>
      <c r="I2" s="1" t="s">
        <v>67</v>
      </c>
    </row>
    <row r="3" spans="1:10" ht="129.6" x14ac:dyDescent="0.3">
      <c r="A3">
        <v>12</v>
      </c>
      <c r="B3" s="2" t="s">
        <v>143</v>
      </c>
      <c r="C3" s="1" t="s">
        <v>152</v>
      </c>
      <c r="D3" s="1" t="s">
        <v>56</v>
      </c>
      <c r="E3" s="1" t="str">
        <f>CONCATENATE("🗒️ [Práctica](", F3, ")&lt;br&gt;🗃️ [Datos](", G3,") | [Documentación](", I3, ")&lt;br&gt;🎞️ [Videos de apoyo](", H3,")")</f>
        <v>🗒️ [Práctica](https://docs.google.com/document/d/1BI3Mg1_SoFZv0UVxAZo_o4spjXff8OKG/edit?usp=sharing&amp;ouid=105290187120964834124&amp;rtpof=true&amp;sd=true)&lt;br&gt;🗃️ [Datos](https://www.dropbox.com/s/6apdpzefyftph21/NHANES_adults.sav?dl=0) | [Documentación](https://cran.r-project.org/web/packages/NHANES/NHANES.pdf)&lt;br&gt;🎞️ [Videos de apoyo](https://youtube.com/playlist?list=PLpvx58GYIsqP72ppEDZfmZFDj0RmkKkfF)</v>
      </c>
      <c r="F3" s="1" t="s">
        <v>96</v>
      </c>
      <c r="G3" s="1" t="s">
        <v>73</v>
      </c>
      <c r="H3" s="1" t="s">
        <v>75</v>
      </c>
      <c r="I3" s="1" t="s">
        <v>67</v>
      </c>
    </row>
    <row r="4" spans="1:10" ht="158.4" x14ac:dyDescent="0.3">
      <c r="A4">
        <v>13</v>
      </c>
      <c r="B4" s="2" t="s">
        <v>144</v>
      </c>
      <c r="C4" s="1" t="s">
        <v>153</v>
      </c>
      <c r="D4" s="1" t="s">
        <v>56</v>
      </c>
      <c r="E4" s="1" t="str">
        <f>CONCATENATE("🗒️ [Práctica](", F4, ")&lt;br&gt;🗃️ [Datos](", G4,") | [Documentación](", I4, ") | Sección 2: [REMPOS](", J4, ")&lt;br&gt;🎞️ [Videos de apoyo](", H4,")")</f>
        <v>🗒️ [Práctica](https://docs.google.com/document/d/1JOgJOeX81B8tLv7U0AhhISeY0m392wi7/edit?usp=sharing&amp;ouid=105290187120964834124&amp;rtpof=true&amp;sd=true)&lt;br&gt;🗃️ [Datos](https://www.dropbox.com/s/6apdpzefyftph21/NHANES_adults.sav?dl=0) | [Documentación](https://cran.r-project.org/web/packages/NHANES/NHANES.pdf) | Sección 2: [REMPOS](https://www.dropbox.com/s/ls770imq4atvgbq/Reminiscencia%20positiva.csv?dl=0)&lt;br&gt;🎞️ [Videos de apoyo](https://youtube.com/playlist?list=PLpvx58GYIsqP9LvEWSawyrIPUG8FYYlLD)</v>
      </c>
      <c r="F4" s="1" t="s">
        <v>97</v>
      </c>
      <c r="G4" s="1" t="s">
        <v>73</v>
      </c>
      <c r="H4" s="1" t="s">
        <v>76</v>
      </c>
      <c r="I4" s="1" t="s">
        <v>67</v>
      </c>
      <c r="J4" s="1" t="s">
        <v>77</v>
      </c>
    </row>
    <row r="5" spans="1:10" ht="115.2" x14ac:dyDescent="0.3">
      <c r="A5">
        <v>14</v>
      </c>
      <c r="B5" s="2" t="s">
        <v>145</v>
      </c>
      <c r="C5" s="1" t="s">
        <v>153</v>
      </c>
      <c r="D5" s="1" t="s">
        <v>56</v>
      </c>
      <c r="E5" s="1" t="str">
        <f>CONCATENATE("🗒️ [Práctica](", F5, ")&lt;br&gt;🗃️ [Datos](", G5,")&lt;br&gt;🎞️ [Videos de apoyo](", H5,")")</f>
        <v>🗒️ [Práctica](https://docs.google.com/document/d/1VHXxwB0rKGBhimIgsxyeC8-MuZyp5WDd/edit?usp=sharing&amp;ouid=105290187120964834124&amp;rtpof=true&amp;sd=true)&lt;br&gt;🗃️ [Datos](https://www.dropbox.com/sh/7urj56bw9k3t0hv/AAAfG8wFn7HCsZH8HhoJcBSna?dl=0)&lt;br&gt;🎞️ [Videos de apoyo](https://youtu.be/w1N4GNoqnOg)</v>
      </c>
      <c r="F5" s="1" t="s">
        <v>98</v>
      </c>
      <c r="G5" s="1" t="s">
        <v>78</v>
      </c>
      <c r="H5" s="1" t="s">
        <v>79</v>
      </c>
    </row>
    <row r="6" spans="1:10" x14ac:dyDescent="0.3">
      <c r="A6">
        <v>15</v>
      </c>
      <c r="B6" s="2" t="s">
        <v>146</v>
      </c>
      <c r="C6" s="1" t="s">
        <v>154</v>
      </c>
      <c r="E6" s="1"/>
    </row>
    <row r="7" spans="1:10" x14ac:dyDescent="0.3">
      <c r="A7">
        <v>16</v>
      </c>
      <c r="B7" s="2" t="s">
        <v>147</v>
      </c>
      <c r="C7" s="1" t="s">
        <v>154</v>
      </c>
    </row>
    <row r="8" spans="1:10" ht="28.8" x14ac:dyDescent="0.3">
      <c r="A8">
        <v>17</v>
      </c>
      <c r="B8" s="2" t="s">
        <v>148</v>
      </c>
      <c r="C8" s="1" t="s">
        <v>155</v>
      </c>
    </row>
    <row r="9" spans="1:10" ht="43.2" x14ac:dyDescent="0.3">
      <c r="A9">
        <v>17</v>
      </c>
      <c r="B9" s="2" t="s">
        <v>149</v>
      </c>
      <c r="C9" s="1" t="s">
        <v>151</v>
      </c>
    </row>
    <row r="10" spans="1:10" ht="28.8" x14ac:dyDescent="0.3">
      <c r="A10">
        <v>18</v>
      </c>
      <c r="B10" s="2" t="s">
        <v>117</v>
      </c>
      <c r="C10" s="1" t="s">
        <v>150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30CB-1744-4133-8FDA-CADBB2F87F58}">
  <dimension ref="A1:K10"/>
  <sheetViews>
    <sheetView workbookViewId="0">
      <selection activeCell="K2" sqref="K2"/>
    </sheetView>
  </sheetViews>
  <sheetFormatPr defaultRowHeight="14.4" x14ac:dyDescent="0.3"/>
  <cols>
    <col min="1" max="1" width="20.44140625" bestFit="1" customWidth="1"/>
    <col min="2" max="2" width="6.5546875" bestFit="1" customWidth="1"/>
    <col min="3" max="3" width="8.21875" bestFit="1" customWidth="1"/>
    <col min="4" max="4" width="7.21875" customWidth="1"/>
    <col min="6" max="6" width="9" bestFit="1" customWidth="1"/>
    <col min="8" max="8" width="9" bestFit="1" customWidth="1"/>
    <col min="10" max="10" width="9" bestFit="1" customWidth="1"/>
    <col min="11" max="11" width="63.21875" bestFit="1" customWidth="1"/>
  </cols>
  <sheetData>
    <row r="1" spans="1:11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</row>
    <row r="2" spans="1:11" x14ac:dyDescent="0.3">
      <c r="A2" t="s">
        <v>23</v>
      </c>
      <c r="B2">
        <v>2</v>
      </c>
      <c r="C2">
        <v>13</v>
      </c>
      <c r="D2">
        <f>$B2*C2</f>
        <v>26</v>
      </c>
      <c r="E2">
        <v>4</v>
      </c>
      <c r="F2">
        <f>$B2*E2</f>
        <v>8</v>
      </c>
      <c r="G2">
        <v>5</v>
      </c>
      <c r="H2">
        <f>$B2*G2</f>
        <v>10</v>
      </c>
      <c r="I2">
        <v>4</v>
      </c>
      <c r="J2">
        <f>$B2*I2</f>
        <v>8</v>
      </c>
      <c r="K2" t="s">
        <v>44</v>
      </c>
    </row>
    <row r="3" spans="1:11" x14ac:dyDescent="0.3">
      <c r="A3" t="s">
        <v>24</v>
      </c>
      <c r="B3">
        <v>1</v>
      </c>
      <c r="C3">
        <v>13</v>
      </c>
      <c r="D3">
        <f>$B3*C3</f>
        <v>13</v>
      </c>
      <c r="E3">
        <v>4</v>
      </c>
      <c r="F3">
        <f>$B3*E3</f>
        <v>4</v>
      </c>
      <c r="G3">
        <v>5</v>
      </c>
      <c r="H3">
        <f>$B3*G3</f>
        <v>5</v>
      </c>
      <c r="I3">
        <v>4</v>
      </c>
      <c r="J3">
        <f>$B3*I3</f>
        <v>4</v>
      </c>
      <c r="K3" t="s">
        <v>40</v>
      </c>
    </row>
    <row r="4" spans="1:11" x14ac:dyDescent="0.3">
      <c r="A4" t="s">
        <v>25</v>
      </c>
      <c r="B4">
        <v>2</v>
      </c>
      <c r="C4">
        <v>13</v>
      </c>
      <c r="D4">
        <f t="shared" ref="D4:F9" si="0">$B4*C4</f>
        <v>26</v>
      </c>
      <c r="E4">
        <v>4</v>
      </c>
      <c r="F4">
        <f t="shared" si="0"/>
        <v>8</v>
      </c>
      <c r="G4">
        <v>5</v>
      </c>
      <c r="H4">
        <f t="shared" ref="H4" si="1">$B4*G4</f>
        <v>10</v>
      </c>
      <c r="I4">
        <v>4</v>
      </c>
      <c r="J4">
        <f t="shared" ref="J4" si="2">$B4*I4</f>
        <v>8</v>
      </c>
      <c r="K4" t="s">
        <v>42</v>
      </c>
    </row>
    <row r="5" spans="1:11" x14ac:dyDescent="0.3">
      <c r="A5" t="s">
        <v>26</v>
      </c>
      <c r="B5">
        <v>1</v>
      </c>
      <c r="C5">
        <v>13</v>
      </c>
      <c r="D5">
        <f t="shared" si="0"/>
        <v>13</v>
      </c>
      <c r="E5">
        <v>4</v>
      </c>
      <c r="F5">
        <f t="shared" si="0"/>
        <v>4</v>
      </c>
      <c r="G5">
        <v>5</v>
      </c>
      <c r="H5">
        <f t="shared" ref="H5" si="3">$B5*G5</f>
        <v>5</v>
      </c>
      <c r="I5">
        <v>4</v>
      </c>
      <c r="J5">
        <f t="shared" ref="J5" si="4">$B5*I5</f>
        <v>4</v>
      </c>
      <c r="K5" t="s">
        <v>43</v>
      </c>
    </row>
    <row r="6" spans="1:11" x14ac:dyDescent="0.3">
      <c r="A6" t="s">
        <v>27</v>
      </c>
      <c r="B6">
        <v>3</v>
      </c>
      <c r="C6">
        <v>2</v>
      </c>
      <c r="D6">
        <f t="shared" si="0"/>
        <v>6</v>
      </c>
      <c r="E6">
        <v>1</v>
      </c>
      <c r="F6">
        <f t="shared" si="0"/>
        <v>3</v>
      </c>
      <c r="G6">
        <v>1</v>
      </c>
      <c r="H6">
        <f t="shared" ref="H6" si="5">$B6*G6</f>
        <v>3</v>
      </c>
      <c r="I6">
        <v>0</v>
      </c>
      <c r="J6">
        <f t="shared" ref="J6" si="6">$B6*I6</f>
        <v>0</v>
      </c>
      <c r="K6" t="s">
        <v>45</v>
      </c>
    </row>
    <row r="7" spans="1:11" x14ac:dyDescent="0.3">
      <c r="A7" t="s">
        <v>28</v>
      </c>
      <c r="B7">
        <v>5</v>
      </c>
      <c r="C7">
        <v>1</v>
      </c>
      <c r="D7">
        <f t="shared" si="0"/>
        <v>5</v>
      </c>
      <c r="E7">
        <v>0</v>
      </c>
      <c r="F7">
        <f t="shared" si="0"/>
        <v>0</v>
      </c>
      <c r="G7">
        <v>0</v>
      </c>
      <c r="H7">
        <f t="shared" ref="H7" si="7">$B7*G7</f>
        <v>0</v>
      </c>
      <c r="I7">
        <v>1</v>
      </c>
      <c r="J7">
        <f>$B7*I7</f>
        <v>5</v>
      </c>
      <c r="K7" t="s">
        <v>46</v>
      </c>
    </row>
    <row r="8" spans="1:11" x14ac:dyDescent="0.3">
      <c r="A8" t="s">
        <v>29</v>
      </c>
      <c r="B8">
        <v>5</v>
      </c>
      <c r="C8">
        <v>1</v>
      </c>
      <c r="D8">
        <f t="shared" si="0"/>
        <v>5</v>
      </c>
      <c r="E8">
        <v>0</v>
      </c>
      <c r="F8">
        <f t="shared" si="0"/>
        <v>0</v>
      </c>
      <c r="G8">
        <v>0</v>
      </c>
      <c r="H8">
        <f t="shared" ref="H8" si="8">$B8*G8</f>
        <v>0</v>
      </c>
      <c r="I8">
        <v>1</v>
      </c>
      <c r="J8">
        <f t="shared" ref="J8" si="9">$B8*I8</f>
        <v>5</v>
      </c>
      <c r="K8" t="s">
        <v>46</v>
      </c>
    </row>
    <row r="9" spans="1:11" x14ac:dyDescent="0.3">
      <c r="A9" t="s">
        <v>41</v>
      </c>
      <c r="B9">
        <v>10</v>
      </c>
      <c r="C9">
        <v>1</v>
      </c>
      <c r="D9">
        <f t="shared" si="0"/>
        <v>10</v>
      </c>
      <c r="E9">
        <v>0.2</v>
      </c>
      <c r="F9">
        <f t="shared" si="0"/>
        <v>2</v>
      </c>
      <c r="G9">
        <v>0.2</v>
      </c>
      <c r="H9">
        <f t="shared" ref="H9" si="10">$B9*G9</f>
        <v>2</v>
      </c>
      <c r="I9">
        <v>0.6</v>
      </c>
      <c r="J9">
        <f t="shared" ref="J9" si="11">$B9*I9</f>
        <v>6</v>
      </c>
    </row>
    <row r="10" spans="1:11" x14ac:dyDescent="0.3">
      <c r="D10">
        <f>SUM(D2:D9)</f>
        <v>104</v>
      </c>
      <c r="F10">
        <f>SUM(F2:F9)</f>
        <v>29</v>
      </c>
      <c r="H10">
        <f>SUM(H2:H9)</f>
        <v>35</v>
      </c>
      <c r="J10">
        <f>SUM(J2:J9)</f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6F4C-B4FC-4775-9246-1B3D065D5387}">
  <dimension ref="A1:E25"/>
  <sheetViews>
    <sheetView workbookViewId="0">
      <selection activeCell="D34" sqref="D34"/>
    </sheetView>
  </sheetViews>
  <sheetFormatPr defaultRowHeight="14.4" x14ac:dyDescent="0.3"/>
  <cols>
    <col min="1" max="1" width="28.33203125" bestFit="1" customWidth="1"/>
    <col min="2" max="4" width="11.6640625" bestFit="1" customWidth="1"/>
  </cols>
  <sheetData>
    <row r="1" spans="1:4" x14ac:dyDescent="0.3">
      <c r="A1" t="s">
        <v>47</v>
      </c>
      <c r="B1" t="s">
        <v>49</v>
      </c>
      <c r="C1" t="s">
        <v>50</v>
      </c>
      <c r="D1" t="s">
        <v>51</v>
      </c>
    </row>
    <row r="3" spans="1:4" x14ac:dyDescent="0.3">
      <c r="B3" t="s">
        <v>48</v>
      </c>
      <c r="C3" t="s">
        <v>48</v>
      </c>
      <c r="D3" t="s">
        <v>48</v>
      </c>
    </row>
    <row r="4" spans="1:4" x14ac:dyDescent="0.3">
      <c r="A4" t="s">
        <v>156</v>
      </c>
    </row>
    <row r="5" spans="1:4" x14ac:dyDescent="0.3">
      <c r="A5" s="3" t="s">
        <v>157</v>
      </c>
      <c r="B5">
        <v>7</v>
      </c>
    </row>
    <row r="6" spans="1:4" x14ac:dyDescent="0.3">
      <c r="A6" s="3" t="s">
        <v>158</v>
      </c>
      <c r="B6">
        <v>7</v>
      </c>
    </row>
    <row r="7" spans="1:4" x14ac:dyDescent="0.3">
      <c r="A7" s="3" t="s">
        <v>159</v>
      </c>
      <c r="C7">
        <v>7</v>
      </c>
    </row>
    <row r="8" spans="1:4" x14ac:dyDescent="0.3">
      <c r="A8" s="3" t="s">
        <v>160</v>
      </c>
      <c r="C8">
        <v>7</v>
      </c>
    </row>
    <row r="9" spans="1:4" x14ac:dyDescent="0.3">
      <c r="A9" s="3" t="s">
        <v>161</v>
      </c>
      <c r="D9">
        <v>7</v>
      </c>
    </row>
    <row r="10" spans="1:4" x14ac:dyDescent="0.3">
      <c r="A10" s="3" t="s">
        <v>162</v>
      </c>
      <c r="D10">
        <v>7</v>
      </c>
    </row>
    <row r="11" spans="1:4" x14ac:dyDescent="0.3">
      <c r="A11" s="3" t="s">
        <v>163</v>
      </c>
      <c r="D11">
        <v>7</v>
      </c>
    </row>
    <row r="12" spans="1:4" x14ac:dyDescent="0.3">
      <c r="A12" t="s">
        <v>164</v>
      </c>
    </row>
    <row r="13" spans="1:4" x14ac:dyDescent="0.3">
      <c r="A13" s="3" t="s">
        <v>157</v>
      </c>
      <c r="B13">
        <v>3</v>
      </c>
    </row>
    <row r="14" spans="1:4" x14ac:dyDescent="0.3">
      <c r="A14" s="3" t="s">
        <v>158</v>
      </c>
      <c r="B14">
        <v>3</v>
      </c>
    </row>
    <row r="15" spans="1:4" x14ac:dyDescent="0.3">
      <c r="A15" s="3" t="s">
        <v>159</v>
      </c>
      <c r="C15">
        <v>3</v>
      </c>
    </row>
    <row r="16" spans="1:4" x14ac:dyDescent="0.3">
      <c r="A16" s="3" t="s">
        <v>160</v>
      </c>
      <c r="C16">
        <v>3</v>
      </c>
    </row>
    <row r="17" spans="1:5" x14ac:dyDescent="0.3">
      <c r="A17" s="3" t="s">
        <v>161</v>
      </c>
      <c r="D17">
        <v>3</v>
      </c>
    </row>
    <row r="18" spans="1:5" x14ac:dyDescent="0.3">
      <c r="A18" s="3" t="s">
        <v>162</v>
      </c>
      <c r="D18">
        <v>3</v>
      </c>
    </row>
    <row r="19" spans="1:5" x14ac:dyDescent="0.3">
      <c r="A19" s="3" t="s">
        <v>163</v>
      </c>
      <c r="D19">
        <v>3</v>
      </c>
    </row>
    <row r="20" spans="1:5" x14ac:dyDescent="0.3">
      <c r="A20" t="s">
        <v>108</v>
      </c>
    </row>
    <row r="21" spans="1:5" x14ac:dyDescent="0.3">
      <c r="A21" s="3" t="s">
        <v>107</v>
      </c>
      <c r="B21">
        <v>2</v>
      </c>
      <c r="C21">
        <v>5</v>
      </c>
    </row>
    <row r="22" spans="1:5" x14ac:dyDescent="0.3">
      <c r="A22" s="3" t="s">
        <v>165</v>
      </c>
      <c r="C22">
        <v>3</v>
      </c>
    </row>
    <row r="23" spans="1:5" x14ac:dyDescent="0.3">
      <c r="A23" s="3" t="s">
        <v>166</v>
      </c>
      <c r="D23">
        <v>5</v>
      </c>
    </row>
    <row r="24" spans="1:5" x14ac:dyDescent="0.3">
      <c r="A24" t="s">
        <v>167</v>
      </c>
      <c r="D24">
        <v>15</v>
      </c>
    </row>
    <row r="25" spans="1:5" x14ac:dyDescent="0.3">
      <c r="A25" t="s">
        <v>52</v>
      </c>
      <c r="B25" t="str">
        <f>CONCATENATE("**", SUM(B4:B24), "**")</f>
        <v>**22**</v>
      </c>
      <c r="C25" t="str">
        <f>CONCATENATE("**", SUM(C4:C24), "**")</f>
        <v>**28**</v>
      </c>
      <c r="D25" t="str">
        <f>CONCATENATE("**", SUM(D4:D24), "**")</f>
        <v>**50**</v>
      </c>
      <c r="E25">
        <f>SUM(B4:D24)</f>
        <v>100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CA56-45F1-4649-B4DB-640AB6EE3875}">
  <dimension ref="A1"/>
  <sheetViews>
    <sheetView workbookViewId="0">
      <selection activeCell="K26" sqref="K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checklist</vt:lpstr>
      <vt:lpstr>parcial1</vt:lpstr>
      <vt:lpstr>parcial2</vt:lpstr>
      <vt:lpstr>parcial3</vt:lpstr>
      <vt:lpstr>criterios_todos</vt:lpstr>
      <vt:lpstr>criterios</vt:lpstr>
      <vt:lpstr>rubrica1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Mejía</dc:creator>
  <cp:lastModifiedBy>Manuel Mejía</cp:lastModifiedBy>
  <dcterms:created xsi:type="dcterms:W3CDTF">2022-12-20T02:56:47Z</dcterms:created>
  <dcterms:modified xsi:type="dcterms:W3CDTF">2023-06-21T03:02:06Z</dcterms:modified>
</cp:coreProperties>
</file>