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adem\Documents\"/>
    </mc:Choice>
  </mc:AlternateContent>
  <bookViews>
    <workbookView xWindow="0" yWindow="0" windowWidth="19200" windowHeight="8295" firstSheet="1" activeTab="5"/>
  </bookViews>
  <sheets>
    <sheet name="question1" sheetId="1" r:id="rId1"/>
    <sheet name="question2 tab1" sheetId="16" r:id="rId2"/>
    <sheet name="question2 tab2" sheetId="17" r:id="rId3"/>
    <sheet name="question2  tab3" sheetId="18" r:id="rId4"/>
    <sheet name="question3" sheetId="3" r:id="rId5"/>
    <sheet name="question4" sheetId="4" r:id="rId6"/>
  </sheets>
  <calcPr calcId="162913"/>
  <pivotCaches>
    <pivotCache cacheId="61" r:id="rId7"/>
    <pivotCache cacheId="67" r:id="rId8"/>
    <pivotCache cacheId="73" r:id="rId9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4" l="1"/>
  <c r="F12" i="4"/>
  <c r="F11" i="4"/>
  <c r="F10" i="4"/>
  <c r="F9" i="4"/>
  <c r="F8" i="4"/>
  <c r="F7" i="4"/>
  <c r="F6" i="4"/>
  <c r="F5" i="4"/>
  <c r="F4" i="4"/>
  <c r="H21" i="3"/>
  <c r="H20" i="3"/>
  <c r="H18" i="3"/>
  <c r="E5" i="3"/>
  <c r="E4" i="3"/>
  <c r="E6" i="3"/>
  <c r="E7" i="3"/>
  <c r="E8" i="3"/>
  <c r="E9" i="3"/>
  <c r="E10" i="3"/>
  <c r="E11" i="3"/>
  <c r="E12" i="3"/>
  <c r="E13" i="3"/>
  <c r="E14" i="3"/>
  <c r="E15" i="3"/>
  <c r="E16" i="3"/>
  <c r="E3" i="3"/>
  <c r="F3" i="3" s="1"/>
  <c r="H6" i="3" l="1"/>
  <c r="F15" i="3"/>
  <c r="G15" i="3" s="1"/>
  <c r="H15" i="3" s="1"/>
  <c r="F13" i="3"/>
  <c r="F11" i="3"/>
  <c r="G11" i="3" s="1"/>
  <c r="H11" i="3" s="1"/>
  <c r="F9" i="3"/>
  <c r="F7" i="3"/>
  <c r="G7" i="3" s="1"/>
  <c r="H7" i="3" s="1"/>
  <c r="F5" i="3"/>
  <c r="G3" i="3"/>
  <c r="G13" i="3"/>
  <c r="H13" i="3" s="1"/>
  <c r="G9" i="3"/>
  <c r="H9" i="3" s="1"/>
  <c r="G5" i="3"/>
  <c r="H5" i="3" s="1"/>
  <c r="H3" i="3"/>
  <c r="F16" i="3"/>
  <c r="G16" i="3" s="1"/>
  <c r="H16" i="3" s="1"/>
  <c r="F14" i="3"/>
  <c r="F12" i="3"/>
  <c r="G12" i="3" s="1"/>
  <c r="H12" i="3" s="1"/>
  <c r="F10" i="3"/>
  <c r="F8" i="3"/>
  <c r="F6" i="3"/>
  <c r="G6" i="3" s="1"/>
  <c r="F4" i="3"/>
  <c r="G4" i="3" s="1"/>
  <c r="H4" i="3" s="1"/>
  <c r="G14" i="3"/>
  <c r="H14" i="3" s="1"/>
  <c r="G10" i="3"/>
  <c r="H10" i="3" s="1"/>
  <c r="G8" i="3"/>
  <c r="H8" i="3" s="1"/>
</calcChain>
</file>

<file path=xl/sharedStrings.xml><?xml version="1.0" encoding="utf-8"?>
<sst xmlns="http://schemas.openxmlformats.org/spreadsheetml/2006/main" count="137" uniqueCount="37">
  <si>
    <t>Ivy League Applicants</t>
  </si>
  <si>
    <t>Economics</t>
  </si>
  <si>
    <t>Mathematics</t>
  </si>
  <si>
    <t>Students</t>
  </si>
  <si>
    <t>Arts</t>
  </si>
  <si>
    <t>Yale</t>
  </si>
  <si>
    <t>Physics</t>
  </si>
  <si>
    <t>Brown</t>
  </si>
  <si>
    <t>Faculty</t>
  </si>
  <si>
    <t>University</t>
  </si>
  <si>
    <t>Dartmouth</t>
  </si>
  <si>
    <t>Harvard</t>
  </si>
  <si>
    <t>Columbia</t>
  </si>
  <si>
    <t>Cornell</t>
  </si>
  <si>
    <t>Princeton</t>
  </si>
  <si>
    <t>Psychology</t>
  </si>
  <si>
    <t>Penn State</t>
  </si>
  <si>
    <t>Penn state</t>
  </si>
  <si>
    <t>ID</t>
  </si>
  <si>
    <t>PU</t>
  </si>
  <si>
    <t>QTE</t>
  </si>
  <si>
    <t>PT</t>
  </si>
  <si>
    <t>Remise</t>
  </si>
  <si>
    <t>Val Remise</t>
  </si>
  <si>
    <t>Total a payer</t>
  </si>
  <si>
    <t>Total facture:</t>
  </si>
  <si>
    <t>TVA:</t>
  </si>
  <si>
    <t>Val TVA</t>
  </si>
  <si>
    <t>TTC:</t>
  </si>
  <si>
    <t>Time(s)</t>
  </si>
  <si>
    <t>Distance (m)</t>
  </si>
  <si>
    <t>Speed (m/s)</t>
  </si>
  <si>
    <t>Étiquettes de lignes</t>
  </si>
  <si>
    <t>Total général</t>
  </si>
  <si>
    <t>Somme de Students</t>
  </si>
  <si>
    <t>Moyenne de Students2</t>
  </si>
  <si>
    <t>Étiquettes de colonnes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</si>
</sst>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* #,##0.00\ &quot;€&quot;_-;\-* #,##0.00\ &quot;€&quot;_-;_-* &quot;-&quot;??\ &quot;€&quot;_-;_-@_-"/>
    <numFmt numFmtId="164" formatCode="_-* #,##0.00\ [$DZD-85F]_-;\-* #,##0.00\ [$DZD-85F]_-;_-* &quot;-&quot;??\ [$DZD-85F]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2"/>
      <color theme="4" tint="-0.49998474074526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0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0"/>
      </top>
      <bottom style="thin">
        <color theme="0"/>
      </bottom>
      <diagonal/>
    </border>
    <border>
      <left style="thin">
        <color theme="1"/>
      </left>
      <right style="thin">
        <color theme="1"/>
      </right>
      <top style="thin">
        <color theme="0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0"/>
      </bottom>
      <diagonal/>
    </border>
    <border>
      <left style="thin">
        <color theme="0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0"/>
      </right>
      <top style="thin">
        <color theme="1"/>
      </top>
      <bottom style="thin">
        <color theme="1"/>
      </bottom>
      <diagonal/>
    </border>
    <border>
      <left/>
      <right/>
      <top style="thin">
        <color theme="0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9">
    <xf numFmtId="0" fontId="0" fillId="0" borderId="0" xfId="0"/>
    <xf numFmtId="0" fontId="2" fillId="4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1" xfId="0" applyFill="1" applyBorder="1"/>
    <xf numFmtId="0" fontId="0" fillId="7" borderId="1" xfId="0" applyFill="1" applyBorder="1" applyAlignment="1">
      <alignment horizontal="center"/>
    </xf>
    <xf numFmtId="0" fontId="0" fillId="7" borderId="1" xfId="0" applyFill="1" applyBorder="1"/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0" borderId="0" xfId="0" applyBorder="1"/>
    <xf numFmtId="0" fontId="0" fillId="6" borderId="1" xfId="0" applyFont="1" applyFill="1" applyBorder="1"/>
    <xf numFmtId="0" fontId="0" fillId="7" borderId="1" xfId="0" applyFont="1" applyFill="1" applyBorder="1"/>
    <xf numFmtId="0" fontId="0" fillId="0" borderId="4" xfId="0" applyBorder="1" applyAlignment="1">
      <alignment horizontal="center"/>
    </xf>
    <xf numFmtId="0" fontId="0" fillId="3" borderId="4" xfId="0" applyFill="1" applyBorder="1" applyAlignment="1">
      <alignment horizontal="center"/>
    </xf>
    <xf numFmtId="164" fontId="0" fillId="0" borderId="0" xfId="1" applyNumberFormat="1" applyFont="1"/>
    <xf numFmtId="0" fontId="0" fillId="0" borderId="0" xfId="0" applyNumberFormat="1"/>
    <xf numFmtId="0" fontId="0" fillId="3" borderId="8" xfId="0" applyFill="1" applyBorder="1" applyAlignment="1">
      <alignment horizontal="center"/>
    </xf>
    <xf numFmtId="0" fontId="3" fillId="5" borderId="5" xfId="0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0" borderId="10" xfId="0" applyBorder="1" applyAlignment="1">
      <alignment horizontal="center"/>
    </xf>
    <xf numFmtId="164" fontId="0" fillId="3" borderId="10" xfId="1" applyNumberFormat="1" applyFont="1" applyFill="1" applyBorder="1" applyAlignment="1">
      <alignment horizontal="center"/>
    </xf>
    <xf numFmtId="164" fontId="0" fillId="0" borderId="10" xfId="1" applyNumberFormat="1" applyFont="1" applyBorder="1" applyAlignment="1">
      <alignment horizontal="center"/>
    </xf>
    <xf numFmtId="164" fontId="0" fillId="3" borderId="7" xfId="1" applyNumberFormat="1" applyFont="1" applyFill="1" applyBorder="1" applyAlignment="1">
      <alignment horizontal="center"/>
    </xf>
    <xf numFmtId="164" fontId="0" fillId="0" borderId="9" xfId="1" applyNumberFormat="1" applyFont="1" applyBorder="1" applyAlignment="1">
      <alignment horizontal="center"/>
    </xf>
    <xf numFmtId="164" fontId="0" fillId="3" borderId="6" xfId="1" applyNumberFormat="1" applyFont="1" applyFill="1" applyBorder="1" applyAlignment="1">
      <alignment horizontal="center"/>
    </xf>
    <xf numFmtId="164" fontId="0" fillId="3" borderId="9" xfId="1" applyNumberFormat="1" applyFont="1" applyFill="1" applyBorder="1" applyAlignment="1">
      <alignment horizontal="center"/>
    </xf>
    <xf numFmtId="164" fontId="0" fillId="0" borderId="6" xfId="1" applyNumberFormat="1" applyFont="1" applyBorder="1" applyAlignment="1">
      <alignment horizontal="center"/>
    </xf>
    <xf numFmtId="164" fontId="3" fillId="5" borderId="11" xfId="1" applyNumberFormat="1" applyFont="1" applyFill="1" applyBorder="1" applyAlignment="1">
      <alignment horizontal="center"/>
    </xf>
    <xf numFmtId="0" fontId="0" fillId="0" borderId="10" xfId="0" applyBorder="1"/>
    <xf numFmtId="0" fontId="0" fillId="3" borderId="8" xfId="0" applyFill="1" applyBorder="1"/>
    <xf numFmtId="0" fontId="0" fillId="3" borderId="10" xfId="0" applyFill="1" applyBorder="1"/>
    <xf numFmtId="0" fontId="0" fillId="3" borderId="9" xfId="0" applyFill="1" applyBorder="1"/>
    <xf numFmtId="0" fontId="0" fillId="0" borderId="9" xfId="0" applyBorder="1"/>
    <xf numFmtId="0" fontId="0" fillId="0" borderId="6" xfId="0" applyBorder="1"/>
    <xf numFmtId="0" fontId="3" fillId="5" borderId="11" xfId="0" applyNumberFormat="1" applyFont="1" applyFill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164" fontId="0" fillId="3" borderId="6" xfId="0" applyNumberFormat="1" applyFill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64" fontId="0" fillId="3" borderId="8" xfId="0" applyNumberForma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9" fontId="0" fillId="3" borderId="7" xfId="2" applyFont="1" applyFill="1" applyBorder="1" applyAlignment="1">
      <alignment horizontal="center"/>
    </xf>
    <xf numFmtId="9" fontId="0" fillId="3" borderId="6" xfId="2" applyFont="1" applyFill="1" applyBorder="1" applyAlignment="1">
      <alignment horizontal="center"/>
    </xf>
    <xf numFmtId="9" fontId="0" fillId="0" borderId="10" xfId="2" applyFont="1" applyBorder="1" applyAlignment="1">
      <alignment horizontal="center"/>
    </xf>
    <xf numFmtId="9" fontId="0" fillId="3" borderId="10" xfId="2" applyFont="1" applyFill="1" applyBorder="1" applyAlignment="1">
      <alignment horizontal="center"/>
    </xf>
    <xf numFmtId="9" fontId="0" fillId="3" borderId="9" xfId="2" applyFont="1" applyFill="1" applyBorder="1" applyAlignment="1">
      <alignment horizontal="center"/>
    </xf>
    <xf numFmtId="9" fontId="0" fillId="0" borderId="9" xfId="2" applyFont="1" applyBorder="1" applyAlignment="1">
      <alignment horizontal="center"/>
    </xf>
    <xf numFmtId="164" fontId="0" fillId="0" borderId="10" xfId="0" applyNumberFormat="1" applyBorder="1"/>
    <xf numFmtId="164" fontId="0" fillId="3" borderId="8" xfId="0" applyNumberFormat="1" applyFill="1" applyBorder="1"/>
    <xf numFmtId="164" fontId="0" fillId="3" borderId="9" xfId="0" applyNumberFormat="1" applyFill="1" applyBorder="1"/>
    <xf numFmtId="164" fontId="0" fillId="0" borderId="9" xfId="0" applyNumberFormat="1" applyBorder="1"/>
    <xf numFmtId="164" fontId="0" fillId="0" borderId="6" xfId="0" applyNumberFormat="1" applyBorder="1"/>
    <xf numFmtId="164" fontId="0" fillId="3" borderId="6" xfId="0" applyNumberFormat="1" applyFill="1" applyBorder="1"/>
    <xf numFmtId="164" fontId="0" fillId="3" borderId="10" xfId="0" applyNumberFormat="1" applyFill="1" applyBorder="1"/>
    <xf numFmtId="164" fontId="0" fillId="0" borderId="13" xfId="0" applyNumberFormat="1" applyBorder="1"/>
    <xf numFmtId="9" fontId="0" fillId="0" borderId="12" xfId="0" applyNumberFormat="1" applyBorder="1"/>
    <xf numFmtId="164" fontId="5" fillId="3" borderId="12" xfId="0" applyNumberFormat="1" applyFont="1" applyFill="1" applyBorder="1"/>
    <xf numFmtId="0" fontId="0" fillId="0" borderId="17" xfId="0" applyBorder="1"/>
    <xf numFmtId="0" fontId="3" fillId="2" borderId="4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4" xfId="0" applyBorder="1" applyAlignment="1">
      <alignment horizontal="right"/>
    </xf>
    <xf numFmtId="0" fontId="0" fillId="0" borderId="16" xfId="0" applyBorder="1" applyAlignment="1">
      <alignment horizontal="right"/>
    </xf>
    <xf numFmtId="44" fontId="0" fillId="0" borderId="14" xfId="1" applyFont="1" applyBorder="1" applyAlignment="1">
      <alignment horizontal="right"/>
    </xf>
    <xf numFmtId="44" fontId="0" fillId="0" borderId="15" xfId="1" applyFont="1" applyBorder="1" applyAlignment="1">
      <alignment horizontal="right"/>
    </xf>
    <xf numFmtId="44" fontId="0" fillId="0" borderId="16" xfId="1" applyFont="1" applyBorder="1" applyAlignment="1">
      <alignment horizontal="right"/>
    </xf>
    <xf numFmtId="0" fontId="0" fillId="0" borderId="15" xfId="0" applyBorder="1" applyAlignment="1">
      <alignment horizontal="right"/>
    </xf>
    <xf numFmtId="0" fontId="0" fillId="0" borderId="0" xfId="0" pivotButton="1"/>
    <xf numFmtId="0" fontId="0" fillId="0" borderId="0" xfId="0" applyAlignment="1">
      <alignment horizontal="left"/>
    </xf>
  </cellXfs>
  <cellStyles count="3">
    <cellStyle name="Monétaire" xfId="1" builtinId="4"/>
    <cellStyle name="Normal" xfId="0" builtinId="0"/>
    <cellStyle name="Pourcentage" xfId="2" builtinId="5"/>
  </cellStyles>
  <dxfs count="0"/>
  <tableStyles count="0" defaultTableStyle="TableStyleMedium2" defaultPivotStyle="PivotStyleLight16"/>
  <colors>
    <mruColors>
      <color rgb="FF4F6B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Speed/time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6.1400272663295924E-2"/>
          <c:y val="0.15674587988970889"/>
          <c:w val="0.9104216962367907"/>
          <c:h val="0.6536967421182408"/>
        </c:manualLayout>
      </c:layout>
      <c:lineChart>
        <c:grouping val="standard"/>
        <c:varyColors val="0"/>
        <c:ser>
          <c:idx val="0"/>
          <c:order val="0"/>
          <c:tx>
            <c:strRef>
              <c:f>question4!$F$2</c:f>
              <c:strCache>
                <c:ptCount val="1"/>
                <c:pt idx="0">
                  <c:v>Speed (m/s)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question4!$F$3:$F$12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5.666666666666667</c:v>
                </c:pt>
                <c:pt idx="3">
                  <c:v>6.75</c:v>
                </c:pt>
                <c:pt idx="4">
                  <c:v>7.4</c:v>
                </c:pt>
                <c:pt idx="5">
                  <c:v>8.1666666666666661</c:v>
                </c:pt>
                <c:pt idx="6">
                  <c:v>9</c:v>
                </c:pt>
                <c:pt idx="7">
                  <c:v>9.375</c:v>
                </c:pt>
                <c:pt idx="8">
                  <c:v>9.2222222222222214</c:v>
                </c:pt>
                <c:pt idx="9">
                  <c:v>9.1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question4!#REF!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78E5-4C77-8027-108AEE9381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2526960"/>
        <c:axId val="343729712"/>
      </c:lineChart>
      <c:catAx>
        <c:axId val="352526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43729712"/>
        <c:crosses val="autoZero"/>
        <c:auto val="1"/>
        <c:lblAlgn val="ctr"/>
        <c:lblOffset val="100"/>
        <c:noMultiLvlLbl val="0"/>
      </c:catAx>
      <c:valAx>
        <c:axId val="34372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52526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3517554299477192"/>
          <c:y val="0.82399651497181414"/>
          <c:w val="0.35230457518979602"/>
          <c:h val="0.134460816954555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Speed/Distance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7.7231834514895126E-2"/>
          <c:y val="0.14481208120541517"/>
          <c:w val="0.85607476479924627"/>
          <c:h val="0.59902243859728943"/>
        </c:manualLayout>
      </c:layout>
      <c:lineChart>
        <c:grouping val="standard"/>
        <c:varyColors val="0"/>
        <c:ser>
          <c:idx val="0"/>
          <c:order val="0"/>
          <c:tx>
            <c:strRef>
              <c:f>question4!$F$2</c:f>
              <c:strCache>
                <c:ptCount val="1"/>
                <c:pt idx="0">
                  <c:v>Speed (m/s)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question4!$E$2:$E$12</c:f>
              <c:strCache>
                <c:ptCount val="11"/>
                <c:pt idx="0">
                  <c:v>Distance (m)</c:v>
                </c:pt>
                <c:pt idx="1">
                  <c:v>5</c:v>
                </c:pt>
                <c:pt idx="2">
                  <c:v>10</c:v>
                </c:pt>
                <c:pt idx="3">
                  <c:v>17</c:v>
                </c:pt>
                <c:pt idx="4">
                  <c:v>27</c:v>
                </c:pt>
                <c:pt idx="5">
                  <c:v>37</c:v>
                </c:pt>
                <c:pt idx="6">
                  <c:v>49</c:v>
                </c:pt>
                <c:pt idx="7">
                  <c:v>63</c:v>
                </c:pt>
                <c:pt idx="8">
                  <c:v>75</c:v>
                </c:pt>
                <c:pt idx="9">
                  <c:v>83</c:v>
                </c:pt>
                <c:pt idx="10">
                  <c:v>91</c:v>
                </c:pt>
              </c:strCache>
            </c:strRef>
          </c:cat>
          <c:val>
            <c:numRef>
              <c:f>question4!$F$3:$F$12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5.666666666666667</c:v>
                </c:pt>
                <c:pt idx="3">
                  <c:v>6.75</c:v>
                </c:pt>
                <c:pt idx="4">
                  <c:v>7.4</c:v>
                </c:pt>
                <c:pt idx="5">
                  <c:v>8.1666666666666661</c:v>
                </c:pt>
                <c:pt idx="6">
                  <c:v>9</c:v>
                </c:pt>
                <c:pt idx="7">
                  <c:v>9.375</c:v>
                </c:pt>
                <c:pt idx="8">
                  <c:v>9.2222222222222214</c:v>
                </c:pt>
                <c:pt idx="9">
                  <c:v>9.1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3D-4339-B40C-D78902B58B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5091096"/>
        <c:axId val="345092080"/>
      </c:lineChart>
      <c:catAx>
        <c:axId val="345091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45092080"/>
        <c:crosses val="autoZero"/>
        <c:auto val="1"/>
        <c:lblAlgn val="ctr"/>
        <c:lblOffset val="100"/>
        <c:noMultiLvlLbl val="0"/>
      </c:catAx>
      <c:valAx>
        <c:axId val="34509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45091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5715865794113788"/>
          <c:y val="0.84595368649908942"/>
          <c:w val="0.24112351137676799"/>
          <c:h val="7.369493492966648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33336</xdr:colOff>
      <xdr:row>13</xdr:row>
      <xdr:rowOff>185737</xdr:rowOff>
    </xdr:from>
    <xdr:to>
      <xdr:col>4</xdr:col>
      <xdr:colOff>704850</xdr:colOff>
      <xdr:row>27</xdr:row>
      <xdr:rowOff>171450</xdr:rowOff>
    </xdr:to>
    <xdr:graphicFrame macro="">
      <xdr:nvGraphicFramePr>
        <xdr:cNvPr id="16" name="Graphique 15" descr="&#10;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14286</xdr:colOff>
      <xdr:row>13</xdr:row>
      <xdr:rowOff>185737</xdr:rowOff>
    </xdr:from>
    <xdr:to>
      <xdr:col>10</xdr:col>
      <xdr:colOff>714374</xdr:colOff>
      <xdr:row>28</xdr:row>
      <xdr:rowOff>28575</xdr:rowOff>
    </xdr:to>
    <xdr:graphicFrame macro="">
      <xdr:nvGraphicFramePr>
        <xdr:cNvPr id="23" name="Graphique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em" refreshedDate="45413.988467824071" createdVersion="6" refreshedVersion="6" minRefreshableVersion="3" recordCount="40">
  <cacheSource type="worksheet">
    <worksheetSource ref="E4:G44" sheet="Feuil10"/>
  </cacheSource>
  <cacheFields count="3">
    <cacheField name="Students" numFmtId="0">
      <sharedItems containsSemiMixedTypes="0" containsString="0" containsNumber="1" containsInteger="1" minValue="135" maxValue="9567"/>
    </cacheField>
    <cacheField name="Faculty" numFmtId="0">
      <sharedItems count="5">
        <s v="Arts"/>
        <s v="Physics"/>
        <s v="Economics"/>
        <s v="Mathematics"/>
        <s v="Psychology"/>
      </sharedItems>
    </cacheField>
    <cacheField name="Universit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dem" refreshedDate="45413.988893171299" createdVersion="6" refreshedVersion="6" minRefreshableVersion="3" recordCount="40">
  <cacheSource type="worksheet">
    <worksheetSource ref="E4:G44" sheet="Feuil10"/>
  </cacheSource>
  <cacheFields count="3">
    <cacheField name="Students" numFmtId="0">
      <sharedItems containsSemiMixedTypes="0" containsString="0" containsNumber="1" containsInteger="1" minValue="135" maxValue="9567"/>
    </cacheField>
    <cacheField name="Faculty" numFmtId="0">
      <sharedItems count="5">
        <s v="Arts"/>
        <s v="Physics"/>
        <s v="Economics"/>
        <s v="Mathematics"/>
        <s v="Psychology"/>
      </sharedItems>
    </cacheField>
    <cacheField name="University" numFmtId="0">
      <sharedItems count="8">
        <s v="Yale"/>
        <s v="Brown"/>
        <s v="Dartmouth"/>
        <s v="Harvard"/>
        <s v="Columbia"/>
        <s v="Cornell"/>
        <s v="Princeton"/>
        <s v="Penn Stat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dem" refreshedDate="45413.991256712965" createdVersion="6" refreshedVersion="6" minRefreshableVersion="3" recordCount="40">
  <cacheSource type="worksheet">
    <worksheetSource ref="E4:G44" sheet="Feuil10"/>
  </cacheSource>
  <cacheFields count="3">
    <cacheField name="Students" numFmtId="0">
      <sharedItems containsSemiMixedTypes="0" containsString="0" containsNumber="1" containsInteger="1" minValue="135" maxValue="9567"/>
    </cacheField>
    <cacheField name="Faculty" numFmtId="0">
      <sharedItems count="5">
        <s v="Arts"/>
        <s v="Physics"/>
        <s v="Economics"/>
        <s v="Mathematics"/>
        <s v="Psychology"/>
      </sharedItems>
    </cacheField>
    <cacheField name="University" numFmtId="0">
      <sharedItems count="8">
        <s v="Yale"/>
        <s v="Brown"/>
        <s v="Dartmouth"/>
        <s v="Harvard"/>
        <s v="Columbia"/>
        <s v="Cornell"/>
        <s v="Princeton"/>
        <s v="Penn Stat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0">
  <r>
    <n v="591"/>
    <x v="0"/>
    <s v="Yale"/>
  </r>
  <r>
    <n v="9567"/>
    <x v="1"/>
    <s v="Brown"/>
  </r>
  <r>
    <n v="542"/>
    <x v="2"/>
    <s v="Dartmouth"/>
  </r>
  <r>
    <n v="346"/>
    <x v="2"/>
    <s v="Harvard"/>
  </r>
  <r>
    <n v="849"/>
    <x v="0"/>
    <s v="Columbia"/>
  </r>
  <r>
    <n v="552"/>
    <x v="2"/>
    <s v="Cornell"/>
  </r>
  <r>
    <n v="173"/>
    <x v="0"/>
    <s v="Harvard"/>
  </r>
  <r>
    <n v="1355"/>
    <x v="0"/>
    <s v="Cornell"/>
  </r>
  <r>
    <n v="193"/>
    <x v="3"/>
    <s v="Princeton"/>
  </r>
  <r>
    <n v="615"/>
    <x v="3"/>
    <s v="Harvard"/>
  </r>
  <r>
    <n v="1579"/>
    <x v="3"/>
    <s v="Brown"/>
  </r>
  <r>
    <n v="547"/>
    <x v="1"/>
    <s v="Dartmouth"/>
  </r>
  <r>
    <n v="1687"/>
    <x v="4"/>
    <s v="Dartmouth"/>
  </r>
  <r>
    <n v="972"/>
    <x v="2"/>
    <s v="Brown"/>
  </r>
  <r>
    <n v="234"/>
    <x v="2"/>
    <s v="Penn State"/>
  </r>
  <r>
    <n v="151"/>
    <x v="4"/>
    <s v="Princeton"/>
  </r>
  <r>
    <n v="1793"/>
    <x v="1"/>
    <s v="Columbia"/>
  </r>
  <r>
    <n v="315"/>
    <x v="4"/>
    <s v="Columbia"/>
  </r>
  <r>
    <n v="618"/>
    <x v="1"/>
    <s v="Cornell"/>
  </r>
  <r>
    <n v="246"/>
    <x v="1"/>
    <s v="Yale"/>
  </r>
  <r>
    <n v="784"/>
    <x v="1"/>
    <s v="Princeton"/>
  </r>
  <r>
    <n v="316"/>
    <x v="3"/>
    <s v="Dartmouth"/>
  </r>
  <r>
    <n v="3155"/>
    <x v="0"/>
    <s v="Dartmouth"/>
  </r>
  <r>
    <n v="318"/>
    <x v="4"/>
    <s v="Penn State"/>
  </r>
  <r>
    <n v="608"/>
    <x v="2"/>
    <s v="Columbia"/>
  </r>
  <r>
    <n v="561"/>
    <x v="0"/>
    <s v="Princeton"/>
  </r>
  <r>
    <n v="357"/>
    <x v="4"/>
    <s v="Yale"/>
  </r>
  <r>
    <n v="1688"/>
    <x v="3"/>
    <s v="Columbia"/>
  </r>
  <r>
    <n v="972"/>
    <x v="2"/>
    <s v="Princeton"/>
  </r>
  <r>
    <n v="568"/>
    <x v="1"/>
    <s v="Penn State"/>
  </r>
  <r>
    <n v="632"/>
    <x v="3"/>
    <s v="Penn State"/>
  </r>
  <r>
    <n v="551"/>
    <x v="4"/>
    <s v="Cornell"/>
  </r>
  <r>
    <n v="948"/>
    <x v="1"/>
    <s v="Harvard"/>
  </r>
  <r>
    <n v="1358"/>
    <x v="0"/>
    <s v="Brown"/>
  </r>
  <r>
    <n v="135"/>
    <x v="0"/>
    <s v="Penn State"/>
  </r>
  <r>
    <n v="849"/>
    <x v="3"/>
    <s v="Yale"/>
  </r>
  <r>
    <n v="158"/>
    <x v="4"/>
    <s v="Harvard"/>
  </r>
  <r>
    <n v="1889"/>
    <x v="3"/>
    <s v="Cornell"/>
  </r>
  <r>
    <n v="651"/>
    <x v="4"/>
    <s v="Brown"/>
  </r>
  <r>
    <n v="651"/>
    <x v="2"/>
    <s v="Yale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40">
  <r>
    <n v="591"/>
    <x v="0"/>
    <x v="0"/>
  </r>
  <r>
    <n v="9567"/>
    <x v="1"/>
    <x v="1"/>
  </r>
  <r>
    <n v="542"/>
    <x v="2"/>
    <x v="2"/>
  </r>
  <r>
    <n v="346"/>
    <x v="2"/>
    <x v="3"/>
  </r>
  <r>
    <n v="849"/>
    <x v="0"/>
    <x v="4"/>
  </r>
  <r>
    <n v="552"/>
    <x v="2"/>
    <x v="5"/>
  </r>
  <r>
    <n v="173"/>
    <x v="0"/>
    <x v="3"/>
  </r>
  <r>
    <n v="1355"/>
    <x v="0"/>
    <x v="5"/>
  </r>
  <r>
    <n v="193"/>
    <x v="3"/>
    <x v="6"/>
  </r>
  <r>
    <n v="615"/>
    <x v="3"/>
    <x v="3"/>
  </r>
  <r>
    <n v="1579"/>
    <x v="3"/>
    <x v="1"/>
  </r>
  <r>
    <n v="547"/>
    <x v="1"/>
    <x v="2"/>
  </r>
  <r>
    <n v="1687"/>
    <x v="4"/>
    <x v="2"/>
  </r>
  <r>
    <n v="972"/>
    <x v="2"/>
    <x v="1"/>
  </r>
  <r>
    <n v="234"/>
    <x v="2"/>
    <x v="7"/>
  </r>
  <r>
    <n v="151"/>
    <x v="4"/>
    <x v="6"/>
  </r>
  <r>
    <n v="1793"/>
    <x v="1"/>
    <x v="4"/>
  </r>
  <r>
    <n v="315"/>
    <x v="4"/>
    <x v="4"/>
  </r>
  <r>
    <n v="618"/>
    <x v="1"/>
    <x v="5"/>
  </r>
  <r>
    <n v="246"/>
    <x v="1"/>
    <x v="0"/>
  </r>
  <r>
    <n v="784"/>
    <x v="1"/>
    <x v="6"/>
  </r>
  <r>
    <n v="316"/>
    <x v="3"/>
    <x v="2"/>
  </r>
  <r>
    <n v="3155"/>
    <x v="0"/>
    <x v="2"/>
  </r>
  <r>
    <n v="318"/>
    <x v="4"/>
    <x v="7"/>
  </r>
  <r>
    <n v="608"/>
    <x v="2"/>
    <x v="4"/>
  </r>
  <r>
    <n v="561"/>
    <x v="0"/>
    <x v="6"/>
  </r>
  <r>
    <n v="357"/>
    <x v="4"/>
    <x v="0"/>
  </r>
  <r>
    <n v="1688"/>
    <x v="3"/>
    <x v="4"/>
  </r>
  <r>
    <n v="972"/>
    <x v="2"/>
    <x v="6"/>
  </r>
  <r>
    <n v="568"/>
    <x v="1"/>
    <x v="7"/>
  </r>
  <r>
    <n v="632"/>
    <x v="3"/>
    <x v="7"/>
  </r>
  <r>
    <n v="551"/>
    <x v="4"/>
    <x v="5"/>
  </r>
  <r>
    <n v="948"/>
    <x v="1"/>
    <x v="3"/>
  </r>
  <r>
    <n v="1358"/>
    <x v="0"/>
    <x v="1"/>
  </r>
  <r>
    <n v="135"/>
    <x v="0"/>
    <x v="7"/>
  </r>
  <r>
    <n v="849"/>
    <x v="3"/>
    <x v="0"/>
  </r>
  <r>
    <n v="158"/>
    <x v="4"/>
    <x v="3"/>
  </r>
  <r>
    <n v="1889"/>
    <x v="3"/>
    <x v="5"/>
  </r>
  <r>
    <n v="651"/>
    <x v="4"/>
    <x v="1"/>
  </r>
  <r>
    <n v="651"/>
    <x v="2"/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40">
  <r>
    <n v="591"/>
    <x v="0"/>
    <x v="0"/>
  </r>
  <r>
    <n v="9567"/>
    <x v="1"/>
    <x v="1"/>
  </r>
  <r>
    <n v="542"/>
    <x v="2"/>
    <x v="2"/>
  </r>
  <r>
    <n v="346"/>
    <x v="2"/>
    <x v="3"/>
  </r>
  <r>
    <n v="849"/>
    <x v="0"/>
    <x v="4"/>
  </r>
  <r>
    <n v="552"/>
    <x v="2"/>
    <x v="5"/>
  </r>
  <r>
    <n v="173"/>
    <x v="0"/>
    <x v="3"/>
  </r>
  <r>
    <n v="1355"/>
    <x v="0"/>
    <x v="5"/>
  </r>
  <r>
    <n v="193"/>
    <x v="3"/>
    <x v="6"/>
  </r>
  <r>
    <n v="615"/>
    <x v="3"/>
    <x v="3"/>
  </r>
  <r>
    <n v="1579"/>
    <x v="3"/>
    <x v="1"/>
  </r>
  <r>
    <n v="547"/>
    <x v="1"/>
    <x v="2"/>
  </r>
  <r>
    <n v="1687"/>
    <x v="4"/>
    <x v="2"/>
  </r>
  <r>
    <n v="972"/>
    <x v="2"/>
    <x v="1"/>
  </r>
  <r>
    <n v="234"/>
    <x v="2"/>
    <x v="7"/>
  </r>
  <r>
    <n v="151"/>
    <x v="4"/>
    <x v="6"/>
  </r>
  <r>
    <n v="1793"/>
    <x v="1"/>
    <x v="4"/>
  </r>
  <r>
    <n v="315"/>
    <x v="4"/>
    <x v="4"/>
  </r>
  <r>
    <n v="618"/>
    <x v="1"/>
    <x v="5"/>
  </r>
  <r>
    <n v="246"/>
    <x v="1"/>
    <x v="0"/>
  </r>
  <r>
    <n v="784"/>
    <x v="1"/>
    <x v="6"/>
  </r>
  <r>
    <n v="316"/>
    <x v="3"/>
    <x v="2"/>
  </r>
  <r>
    <n v="3155"/>
    <x v="0"/>
    <x v="2"/>
  </r>
  <r>
    <n v="318"/>
    <x v="4"/>
    <x v="7"/>
  </r>
  <r>
    <n v="608"/>
    <x v="2"/>
    <x v="4"/>
  </r>
  <r>
    <n v="561"/>
    <x v="0"/>
    <x v="6"/>
  </r>
  <r>
    <n v="357"/>
    <x v="4"/>
    <x v="0"/>
  </r>
  <r>
    <n v="1688"/>
    <x v="3"/>
    <x v="4"/>
  </r>
  <r>
    <n v="972"/>
    <x v="2"/>
    <x v="6"/>
  </r>
  <r>
    <n v="568"/>
    <x v="1"/>
    <x v="7"/>
  </r>
  <r>
    <n v="632"/>
    <x v="3"/>
    <x v="7"/>
  </r>
  <r>
    <n v="551"/>
    <x v="4"/>
    <x v="5"/>
  </r>
  <r>
    <n v="948"/>
    <x v="1"/>
    <x v="3"/>
  </r>
  <r>
    <n v="1358"/>
    <x v="0"/>
    <x v="1"/>
  </r>
  <r>
    <n v="135"/>
    <x v="0"/>
    <x v="7"/>
  </r>
  <r>
    <n v="849"/>
    <x v="3"/>
    <x v="0"/>
  </r>
  <r>
    <n v="158"/>
    <x v="4"/>
    <x v="3"/>
  </r>
  <r>
    <n v="1889"/>
    <x v="3"/>
    <x v="5"/>
  </r>
  <r>
    <n v="651"/>
    <x v="4"/>
    <x v="1"/>
  </r>
  <r>
    <n v="651"/>
    <x v="2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Tableau croisé dynamique18" cacheId="61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>
  <location ref="A3:C9" firstHeaderRow="0" firstDataRow="1" firstDataCol="1"/>
  <pivotFields count="3">
    <pivotField dataField="1" showAll="0"/>
    <pivotField axis="axisRow" showAll="0">
      <items count="6">
        <item x="0"/>
        <item x="2"/>
        <item x="3"/>
        <item x="1"/>
        <item x="4"/>
        <item t="default"/>
      </items>
    </pivotField>
    <pivotField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omme de Students" fld="0" baseField="0" baseItem="0"/>
    <dataField name="Moyenne de Students2" fld="0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eau croisé dynamique20" cacheId="67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>
  <location ref="A3:C12" firstHeaderRow="0" firstDataRow="1" firstDataCol="1"/>
  <pivotFields count="3">
    <pivotField dataField="1" showAll="0"/>
    <pivotField showAll="0">
      <items count="6">
        <item x="0"/>
        <item x="2"/>
        <item x="3"/>
        <item x="1"/>
        <item x="4"/>
        <item t="default"/>
      </items>
    </pivotField>
    <pivotField axis="axisRow" showAll="0">
      <items count="9">
        <item x="1"/>
        <item x="4"/>
        <item x="5"/>
        <item x="2"/>
        <item x="3"/>
        <item x="7"/>
        <item x="6"/>
        <item x="0"/>
        <item t="default"/>
      </items>
    </pivotField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Somme de Students" fld="0" baseField="0" baseItem="0"/>
    <dataField name="Moyenne de Students2" fld="0" subtotal="average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eau croisé dynamique22" cacheId="73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>
  <location ref="A3:G13" firstHeaderRow="1" firstDataRow="2" firstDataCol="1"/>
  <pivotFields count="3">
    <pivotField dataField="1" showAll="0"/>
    <pivotField axis="axisCol" showAll="0">
      <items count="6">
        <item x="0"/>
        <item x="2"/>
        <item x="3"/>
        <item x="1"/>
        <item x="4"/>
        <item t="default"/>
      </items>
    </pivotField>
    <pivotField axis="axisRow" showAll="0">
      <items count="9">
        <item x="1"/>
        <item x="4"/>
        <item x="5"/>
        <item x="2"/>
        <item x="3"/>
        <item x="7"/>
        <item x="6"/>
        <item x="0"/>
        <item t="default"/>
      </items>
    </pivotField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omme de Students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5"/>
  <sheetViews>
    <sheetView workbookViewId="0">
      <selection activeCell="F85" sqref="F85"/>
    </sheetView>
  </sheetViews>
  <sheetFormatPr baseColWidth="10" defaultRowHeight="15" x14ac:dyDescent="0.25"/>
  <cols>
    <col min="2" max="2" width="22.42578125" customWidth="1"/>
  </cols>
  <sheetData>
    <row r="3" spans="1:4" ht="12.75" customHeight="1" x14ac:dyDescent="0.25"/>
    <row r="4" spans="1:4" ht="18.75" x14ac:dyDescent="0.25">
      <c r="A4" s="58" t="s">
        <v>0</v>
      </c>
      <c r="B4" s="59"/>
      <c r="C4" s="59"/>
    </row>
    <row r="5" spans="1:4" x14ac:dyDescent="0.25">
      <c r="A5" s="1" t="s">
        <v>3</v>
      </c>
      <c r="B5" s="1" t="s">
        <v>8</v>
      </c>
      <c r="C5" s="1" t="s">
        <v>9</v>
      </c>
    </row>
    <row r="6" spans="1:4" x14ac:dyDescent="0.25">
      <c r="A6" s="2">
        <v>591</v>
      </c>
      <c r="B6" s="3" t="s">
        <v>4</v>
      </c>
      <c r="C6" s="9" t="s">
        <v>5</v>
      </c>
    </row>
    <row r="7" spans="1:4" x14ac:dyDescent="0.25">
      <c r="A7" s="4">
        <v>9567</v>
      </c>
      <c r="B7" s="5" t="s">
        <v>6</v>
      </c>
      <c r="C7" s="10" t="s">
        <v>7</v>
      </c>
      <c r="D7" s="8"/>
    </row>
    <row r="8" spans="1:4" x14ac:dyDescent="0.25">
      <c r="A8" s="6">
        <v>542</v>
      </c>
      <c r="B8" s="3" t="s">
        <v>1</v>
      </c>
      <c r="C8" s="9" t="s">
        <v>10</v>
      </c>
    </row>
    <row r="9" spans="1:4" x14ac:dyDescent="0.25">
      <c r="A9" s="7">
        <v>346</v>
      </c>
      <c r="B9" s="5" t="s">
        <v>1</v>
      </c>
      <c r="C9" s="10" t="s">
        <v>11</v>
      </c>
    </row>
    <row r="10" spans="1:4" x14ac:dyDescent="0.25">
      <c r="A10" s="6">
        <v>849</v>
      </c>
      <c r="B10" s="3" t="s">
        <v>4</v>
      </c>
      <c r="C10" s="9" t="s">
        <v>12</v>
      </c>
    </row>
    <row r="11" spans="1:4" x14ac:dyDescent="0.25">
      <c r="A11" s="7">
        <v>552</v>
      </c>
      <c r="B11" s="5" t="s">
        <v>1</v>
      </c>
      <c r="C11" s="10" t="s">
        <v>13</v>
      </c>
    </row>
    <row r="12" spans="1:4" x14ac:dyDescent="0.25">
      <c r="A12" s="6">
        <v>173</v>
      </c>
      <c r="B12" s="3" t="s">
        <v>4</v>
      </c>
      <c r="C12" s="9" t="s">
        <v>11</v>
      </c>
    </row>
    <row r="13" spans="1:4" x14ac:dyDescent="0.25">
      <c r="A13" s="7">
        <v>1355</v>
      </c>
      <c r="B13" s="5" t="s">
        <v>4</v>
      </c>
      <c r="C13" s="10" t="s">
        <v>13</v>
      </c>
    </row>
    <row r="14" spans="1:4" x14ac:dyDescent="0.25">
      <c r="A14" s="6">
        <v>193</v>
      </c>
      <c r="B14" s="3" t="s">
        <v>2</v>
      </c>
      <c r="C14" s="9" t="s">
        <v>14</v>
      </c>
    </row>
    <row r="15" spans="1:4" x14ac:dyDescent="0.25">
      <c r="A15" s="7">
        <v>615</v>
      </c>
      <c r="B15" s="5" t="s">
        <v>2</v>
      </c>
      <c r="C15" s="10" t="s">
        <v>11</v>
      </c>
    </row>
    <row r="16" spans="1:4" x14ac:dyDescent="0.25">
      <c r="A16" s="6">
        <v>1579</v>
      </c>
      <c r="B16" s="3" t="s">
        <v>2</v>
      </c>
      <c r="C16" s="9" t="s">
        <v>7</v>
      </c>
    </row>
    <row r="17" spans="1:3" x14ac:dyDescent="0.25">
      <c r="A17" s="7">
        <v>547</v>
      </c>
      <c r="B17" s="5" t="s">
        <v>6</v>
      </c>
      <c r="C17" s="10" t="s">
        <v>10</v>
      </c>
    </row>
    <row r="18" spans="1:3" x14ac:dyDescent="0.25">
      <c r="A18" s="6">
        <v>1687</v>
      </c>
      <c r="B18" s="3" t="s">
        <v>15</v>
      </c>
      <c r="C18" s="9" t="s">
        <v>10</v>
      </c>
    </row>
    <row r="19" spans="1:3" x14ac:dyDescent="0.25">
      <c r="A19" s="7">
        <v>972</v>
      </c>
      <c r="B19" s="5" t="s">
        <v>1</v>
      </c>
      <c r="C19" s="10" t="s">
        <v>7</v>
      </c>
    </row>
    <row r="20" spans="1:3" x14ac:dyDescent="0.25">
      <c r="A20" s="6">
        <v>234</v>
      </c>
      <c r="B20" s="3" t="s">
        <v>1</v>
      </c>
      <c r="C20" s="9" t="s">
        <v>16</v>
      </c>
    </row>
    <row r="21" spans="1:3" x14ac:dyDescent="0.25">
      <c r="A21" s="7">
        <v>151</v>
      </c>
      <c r="B21" s="5" t="s">
        <v>15</v>
      </c>
      <c r="C21" s="10" t="s">
        <v>14</v>
      </c>
    </row>
    <row r="22" spans="1:3" x14ac:dyDescent="0.25">
      <c r="A22" s="6">
        <v>1793</v>
      </c>
      <c r="B22" s="3" t="s">
        <v>6</v>
      </c>
      <c r="C22" s="9" t="s">
        <v>12</v>
      </c>
    </row>
    <row r="23" spans="1:3" x14ac:dyDescent="0.25">
      <c r="A23" s="7">
        <v>315</v>
      </c>
      <c r="B23" s="5" t="s">
        <v>15</v>
      </c>
      <c r="C23" s="10" t="s">
        <v>12</v>
      </c>
    </row>
    <row r="24" spans="1:3" x14ac:dyDescent="0.25">
      <c r="A24" s="6">
        <v>618</v>
      </c>
      <c r="B24" s="3" t="s">
        <v>6</v>
      </c>
      <c r="C24" s="9" t="s">
        <v>13</v>
      </c>
    </row>
    <row r="25" spans="1:3" x14ac:dyDescent="0.25">
      <c r="A25" s="7">
        <v>246</v>
      </c>
      <c r="B25" s="5" t="s">
        <v>6</v>
      </c>
      <c r="C25" s="10" t="s">
        <v>5</v>
      </c>
    </row>
    <row r="26" spans="1:3" x14ac:dyDescent="0.25">
      <c r="A26" s="6">
        <v>784</v>
      </c>
      <c r="B26" s="3" t="s">
        <v>6</v>
      </c>
      <c r="C26" s="9" t="s">
        <v>14</v>
      </c>
    </row>
    <row r="27" spans="1:3" x14ac:dyDescent="0.25">
      <c r="A27" s="7">
        <v>316</v>
      </c>
      <c r="B27" s="5" t="s">
        <v>2</v>
      </c>
      <c r="C27" s="10" t="s">
        <v>10</v>
      </c>
    </row>
    <row r="28" spans="1:3" x14ac:dyDescent="0.25">
      <c r="A28" s="6">
        <v>3155</v>
      </c>
      <c r="B28" s="3" t="s">
        <v>4</v>
      </c>
      <c r="C28" s="9" t="s">
        <v>10</v>
      </c>
    </row>
    <row r="29" spans="1:3" x14ac:dyDescent="0.25">
      <c r="A29" s="7">
        <v>318</v>
      </c>
      <c r="B29" s="5" t="s">
        <v>15</v>
      </c>
      <c r="C29" s="10" t="s">
        <v>16</v>
      </c>
    </row>
    <row r="30" spans="1:3" x14ac:dyDescent="0.25">
      <c r="A30" s="6">
        <v>608</v>
      </c>
      <c r="B30" s="3" t="s">
        <v>1</v>
      </c>
      <c r="C30" s="9" t="s">
        <v>12</v>
      </c>
    </row>
    <row r="31" spans="1:3" x14ac:dyDescent="0.25">
      <c r="A31" s="7">
        <v>561</v>
      </c>
      <c r="B31" s="5" t="s">
        <v>4</v>
      </c>
      <c r="C31" s="10" t="s">
        <v>14</v>
      </c>
    </row>
    <row r="32" spans="1:3" x14ac:dyDescent="0.25">
      <c r="A32" s="6">
        <v>357</v>
      </c>
      <c r="B32" s="3" t="s">
        <v>15</v>
      </c>
      <c r="C32" s="9" t="s">
        <v>5</v>
      </c>
    </row>
    <row r="33" spans="1:3" x14ac:dyDescent="0.25">
      <c r="A33" s="7">
        <v>1688</v>
      </c>
      <c r="B33" s="5" t="s">
        <v>2</v>
      </c>
      <c r="C33" s="10" t="s">
        <v>12</v>
      </c>
    </row>
    <row r="34" spans="1:3" x14ac:dyDescent="0.25">
      <c r="A34" s="6">
        <v>972</v>
      </c>
      <c r="B34" s="3" t="s">
        <v>1</v>
      </c>
      <c r="C34" s="9" t="s">
        <v>14</v>
      </c>
    </row>
    <row r="35" spans="1:3" x14ac:dyDescent="0.25">
      <c r="A35" s="7">
        <v>568</v>
      </c>
      <c r="B35" s="5" t="s">
        <v>6</v>
      </c>
      <c r="C35" s="10" t="s">
        <v>16</v>
      </c>
    </row>
    <row r="36" spans="1:3" x14ac:dyDescent="0.25">
      <c r="A36" s="6">
        <v>632</v>
      </c>
      <c r="B36" s="3" t="s">
        <v>2</v>
      </c>
      <c r="C36" s="9" t="s">
        <v>17</v>
      </c>
    </row>
    <row r="37" spans="1:3" x14ac:dyDescent="0.25">
      <c r="A37" s="7">
        <v>551</v>
      </c>
      <c r="B37" s="5" t="s">
        <v>15</v>
      </c>
      <c r="C37" s="10" t="s">
        <v>13</v>
      </c>
    </row>
    <row r="38" spans="1:3" x14ac:dyDescent="0.25">
      <c r="A38" s="6">
        <v>948</v>
      </c>
      <c r="B38" s="3" t="s">
        <v>6</v>
      </c>
      <c r="C38" s="9" t="s">
        <v>11</v>
      </c>
    </row>
    <row r="39" spans="1:3" x14ac:dyDescent="0.25">
      <c r="A39" s="7">
        <v>1358</v>
      </c>
      <c r="B39" s="5" t="s">
        <v>4</v>
      </c>
      <c r="C39" s="10" t="s">
        <v>7</v>
      </c>
    </row>
    <row r="40" spans="1:3" x14ac:dyDescent="0.25">
      <c r="A40" s="6">
        <v>135</v>
      </c>
      <c r="B40" s="3" t="s">
        <v>4</v>
      </c>
      <c r="C40" s="9" t="s">
        <v>16</v>
      </c>
    </row>
    <row r="41" spans="1:3" x14ac:dyDescent="0.25">
      <c r="A41" s="7">
        <v>849</v>
      </c>
      <c r="B41" s="5" t="s">
        <v>2</v>
      </c>
      <c r="C41" s="10" t="s">
        <v>5</v>
      </c>
    </row>
    <row r="42" spans="1:3" x14ac:dyDescent="0.25">
      <c r="A42" s="6">
        <v>158</v>
      </c>
      <c r="B42" s="3" t="s">
        <v>15</v>
      </c>
      <c r="C42" s="9" t="s">
        <v>11</v>
      </c>
    </row>
    <row r="43" spans="1:3" x14ac:dyDescent="0.25">
      <c r="A43" s="7">
        <v>1889</v>
      </c>
      <c r="B43" s="5" t="s">
        <v>2</v>
      </c>
      <c r="C43" s="10" t="s">
        <v>13</v>
      </c>
    </row>
    <row r="44" spans="1:3" x14ac:dyDescent="0.25">
      <c r="A44" s="6">
        <v>651</v>
      </c>
      <c r="B44" s="3" t="s">
        <v>15</v>
      </c>
      <c r="C44" s="9" t="s">
        <v>7</v>
      </c>
    </row>
    <row r="45" spans="1:3" x14ac:dyDescent="0.25">
      <c r="A45" s="7">
        <v>651</v>
      </c>
      <c r="B45" s="5" t="s">
        <v>1</v>
      </c>
      <c r="C45" s="10" t="s">
        <v>5</v>
      </c>
    </row>
  </sheetData>
  <mergeCells count="1">
    <mergeCell ref="A4:C4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9"/>
  <sheetViews>
    <sheetView topLeftCell="A7" workbookViewId="0">
      <selection activeCell="B43" sqref="B43"/>
    </sheetView>
  </sheetViews>
  <sheetFormatPr baseColWidth="10" defaultRowHeight="15" x14ac:dyDescent="0.25"/>
  <cols>
    <col min="1" max="1" width="31.28515625" customWidth="1"/>
    <col min="2" max="2" width="30.85546875" customWidth="1"/>
    <col min="3" max="3" width="31" customWidth="1"/>
  </cols>
  <sheetData>
    <row r="3" spans="1:3" x14ac:dyDescent="0.25">
      <c r="A3" s="67" t="s">
        <v>32</v>
      </c>
      <c r="B3" t="s">
        <v>34</v>
      </c>
      <c r="C3" t="s">
        <v>35</v>
      </c>
    </row>
    <row r="4" spans="1:3" x14ac:dyDescent="0.25">
      <c r="A4" s="68" t="s">
        <v>4</v>
      </c>
      <c r="B4" s="14">
        <v>8177</v>
      </c>
      <c r="C4" s="14">
        <v>1022.125</v>
      </c>
    </row>
    <row r="5" spans="1:3" x14ac:dyDescent="0.25">
      <c r="A5" s="68" t="s">
        <v>1</v>
      </c>
      <c r="B5" s="14">
        <v>4877</v>
      </c>
      <c r="C5" s="14">
        <v>609.625</v>
      </c>
    </row>
    <row r="6" spans="1:3" x14ac:dyDescent="0.25">
      <c r="A6" s="68" t="s">
        <v>2</v>
      </c>
      <c r="B6" s="14">
        <v>7761</v>
      </c>
      <c r="C6" s="14">
        <v>970.125</v>
      </c>
    </row>
    <row r="7" spans="1:3" x14ac:dyDescent="0.25">
      <c r="A7" s="68" t="s">
        <v>6</v>
      </c>
      <c r="B7" s="14">
        <v>15071</v>
      </c>
      <c r="C7" s="14">
        <v>1883.875</v>
      </c>
    </row>
    <row r="8" spans="1:3" x14ac:dyDescent="0.25">
      <c r="A8" s="68" t="s">
        <v>15</v>
      </c>
      <c r="B8" s="14">
        <v>4188</v>
      </c>
      <c r="C8" s="14">
        <v>523.5</v>
      </c>
    </row>
    <row r="9" spans="1:3" x14ac:dyDescent="0.25">
      <c r="A9" s="68" t="s">
        <v>33</v>
      </c>
      <c r="B9" s="14">
        <v>40074</v>
      </c>
      <c r="C9" s="14">
        <v>1001.85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2"/>
  <sheetViews>
    <sheetView workbookViewId="0">
      <selection activeCell="C47" sqref="C47"/>
    </sheetView>
  </sheetViews>
  <sheetFormatPr baseColWidth="10" defaultRowHeight="15" x14ac:dyDescent="0.25"/>
  <cols>
    <col min="1" max="1" width="31.140625" customWidth="1"/>
    <col min="2" max="2" width="31" customWidth="1"/>
    <col min="3" max="3" width="32.42578125" customWidth="1"/>
  </cols>
  <sheetData>
    <row r="3" spans="1:3" x14ac:dyDescent="0.25">
      <c r="A3" s="67" t="s">
        <v>32</v>
      </c>
      <c r="B3" t="s">
        <v>34</v>
      </c>
      <c r="C3" t="s">
        <v>35</v>
      </c>
    </row>
    <row r="4" spans="1:3" x14ac:dyDescent="0.25">
      <c r="A4" s="68" t="s">
        <v>7</v>
      </c>
      <c r="B4" s="14">
        <v>14127</v>
      </c>
      <c r="C4" s="14">
        <v>2825.4</v>
      </c>
    </row>
    <row r="5" spans="1:3" x14ac:dyDescent="0.25">
      <c r="A5" s="68" t="s">
        <v>12</v>
      </c>
      <c r="B5" s="14">
        <v>5253</v>
      </c>
      <c r="C5" s="14">
        <v>1050.5999999999999</v>
      </c>
    </row>
    <row r="6" spans="1:3" x14ac:dyDescent="0.25">
      <c r="A6" s="68" t="s">
        <v>13</v>
      </c>
      <c r="B6" s="14">
        <v>4965</v>
      </c>
      <c r="C6" s="14">
        <v>993</v>
      </c>
    </row>
    <row r="7" spans="1:3" x14ac:dyDescent="0.25">
      <c r="A7" s="68" t="s">
        <v>10</v>
      </c>
      <c r="B7" s="14">
        <v>6247</v>
      </c>
      <c r="C7" s="14">
        <v>1249.4000000000001</v>
      </c>
    </row>
    <row r="8" spans="1:3" x14ac:dyDescent="0.25">
      <c r="A8" s="68" t="s">
        <v>11</v>
      </c>
      <c r="B8" s="14">
        <v>2240</v>
      </c>
      <c r="C8" s="14">
        <v>448</v>
      </c>
    </row>
    <row r="9" spans="1:3" x14ac:dyDescent="0.25">
      <c r="A9" s="68" t="s">
        <v>16</v>
      </c>
      <c r="B9" s="14">
        <v>1887</v>
      </c>
      <c r="C9" s="14">
        <v>377.4</v>
      </c>
    </row>
    <row r="10" spans="1:3" x14ac:dyDescent="0.25">
      <c r="A10" s="68" t="s">
        <v>14</v>
      </c>
      <c r="B10" s="14">
        <v>2661</v>
      </c>
      <c r="C10" s="14">
        <v>532.20000000000005</v>
      </c>
    </row>
    <row r="11" spans="1:3" x14ac:dyDescent="0.25">
      <c r="A11" s="68" t="s">
        <v>5</v>
      </c>
      <c r="B11" s="14">
        <v>2694</v>
      </c>
      <c r="C11" s="14">
        <v>538.79999999999995</v>
      </c>
    </row>
    <row r="12" spans="1:3" x14ac:dyDescent="0.25">
      <c r="A12" s="68" t="s">
        <v>33</v>
      </c>
      <c r="B12" s="14">
        <v>40074</v>
      </c>
      <c r="C12" s="14">
        <v>1001.85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3"/>
  <sheetViews>
    <sheetView topLeftCell="A4" workbookViewId="0">
      <selection activeCell="C35" sqref="C35"/>
    </sheetView>
  </sheetViews>
  <sheetFormatPr baseColWidth="10" defaultRowHeight="15" x14ac:dyDescent="0.25"/>
  <cols>
    <col min="1" max="1" width="30" customWidth="1"/>
    <col min="2" max="2" width="29.28515625" customWidth="1"/>
    <col min="3" max="7" width="14.7109375" customWidth="1"/>
  </cols>
  <sheetData>
    <row r="3" spans="1:7" x14ac:dyDescent="0.25">
      <c r="A3" s="67" t="s">
        <v>34</v>
      </c>
      <c r="B3" s="67" t="s">
        <v>36</v>
      </c>
    </row>
    <row r="4" spans="1:7" x14ac:dyDescent="0.25">
      <c r="A4" s="67" t="s">
        <v>32</v>
      </c>
      <c r="B4" t="s">
        <v>4</v>
      </c>
      <c r="C4" t="s">
        <v>1</v>
      </c>
      <c r="D4" t="s">
        <v>2</v>
      </c>
      <c r="E4" t="s">
        <v>6</v>
      </c>
      <c r="F4" t="s">
        <v>15</v>
      </c>
      <c r="G4" t="s">
        <v>33</v>
      </c>
    </row>
    <row r="5" spans="1:7" x14ac:dyDescent="0.25">
      <c r="A5" s="68" t="s">
        <v>7</v>
      </c>
      <c r="B5" s="14">
        <v>1358</v>
      </c>
      <c r="C5" s="14">
        <v>972</v>
      </c>
      <c r="D5" s="14">
        <v>1579</v>
      </c>
      <c r="E5" s="14">
        <v>9567</v>
      </c>
      <c r="F5" s="14">
        <v>651</v>
      </c>
      <c r="G5" s="14">
        <v>14127</v>
      </c>
    </row>
    <row r="6" spans="1:7" x14ac:dyDescent="0.25">
      <c r="A6" s="68" t="s">
        <v>12</v>
      </c>
      <c r="B6" s="14">
        <v>849</v>
      </c>
      <c r="C6" s="14">
        <v>608</v>
      </c>
      <c r="D6" s="14">
        <v>1688</v>
      </c>
      <c r="E6" s="14">
        <v>1793</v>
      </c>
      <c r="F6" s="14">
        <v>315</v>
      </c>
      <c r="G6" s="14">
        <v>5253</v>
      </c>
    </row>
    <row r="7" spans="1:7" x14ac:dyDescent="0.25">
      <c r="A7" s="68" t="s">
        <v>13</v>
      </c>
      <c r="B7" s="14">
        <v>1355</v>
      </c>
      <c r="C7" s="14">
        <v>552</v>
      </c>
      <c r="D7" s="14">
        <v>1889</v>
      </c>
      <c r="E7" s="14">
        <v>618</v>
      </c>
      <c r="F7" s="14">
        <v>551</v>
      </c>
      <c r="G7" s="14">
        <v>4965</v>
      </c>
    </row>
    <row r="8" spans="1:7" x14ac:dyDescent="0.25">
      <c r="A8" s="68" t="s">
        <v>10</v>
      </c>
      <c r="B8" s="14">
        <v>3155</v>
      </c>
      <c r="C8" s="14">
        <v>542</v>
      </c>
      <c r="D8" s="14">
        <v>316</v>
      </c>
      <c r="E8" s="14">
        <v>547</v>
      </c>
      <c r="F8" s="14">
        <v>1687</v>
      </c>
      <c r="G8" s="14">
        <v>6247</v>
      </c>
    </row>
    <row r="9" spans="1:7" x14ac:dyDescent="0.25">
      <c r="A9" s="68" t="s">
        <v>11</v>
      </c>
      <c r="B9" s="14">
        <v>173</v>
      </c>
      <c r="C9" s="14">
        <v>346</v>
      </c>
      <c r="D9" s="14">
        <v>615</v>
      </c>
      <c r="E9" s="14">
        <v>948</v>
      </c>
      <c r="F9" s="14">
        <v>158</v>
      </c>
      <c r="G9" s="14">
        <v>2240</v>
      </c>
    </row>
    <row r="10" spans="1:7" x14ac:dyDescent="0.25">
      <c r="A10" s="68" t="s">
        <v>16</v>
      </c>
      <c r="B10" s="14">
        <v>135</v>
      </c>
      <c r="C10" s="14">
        <v>234</v>
      </c>
      <c r="D10" s="14">
        <v>632</v>
      </c>
      <c r="E10" s="14">
        <v>568</v>
      </c>
      <c r="F10" s="14">
        <v>318</v>
      </c>
      <c r="G10" s="14">
        <v>1887</v>
      </c>
    </row>
    <row r="11" spans="1:7" x14ac:dyDescent="0.25">
      <c r="A11" s="68" t="s">
        <v>14</v>
      </c>
      <c r="B11" s="14">
        <v>561</v>
      </c>
      <c r="C11" s="14">
        <v>972</v>
      </c>
      <c r="D11" s="14">
        <v>193</v>
      </c>
      <c r="E11" s="14">
        <v>784</v>
      </c>
      <c r="F11" s="14">
        <v>151</v>
      </c>
      <c r="G11" s="14">
        <v>2661</v>
      </c>
    </row>
    <row r="12" spans="1:7" x14ac:dyDescent="0.25">
      <c r="A12" s="68" t="s">
        <v>5</v>
      </c>
      <c r="B12" s="14">
        <v>591</v>
      </c>
      <c r="C12" s="14">
        <v>651</v>
      </c>
      <c r="D12" s="14">
        <v>849</v>
      </c>
      <c r="E12" s="14">
        <v>246</v>
      </c>
      <c r="F12" s="14">
        <v>357</v>
      </c>
      <c r="G12" s="14">
        <v>2694</v>
      </c>
    </row>
    <row r="13" spans="1:7" x14ac:dyDescent="0.25">
      <c r="A13" s="68" t="s">
        <v>33</v>
      </c>
      <c r="B13" s="14">
        <v>8177</v>
      </c>
      <c r="C13" s="14">
        <v>4877</v>
      </c>
      <c r="D13" s="14">
        <v>7761</v>
      </c>
      <c r="E13" s="14">
        <v>15071</v>
      </c>
      <c r="F13" s="14">
        <v>4188</v>
      </c>
      <c r="G13" s="14">
        <v>40074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1"/>
  <sheetViews>
    <sheetView workbookViewId="0">
      <selection activeCell="C46" sqref="C46"/>
    </sheetView>
  </sheetViews>
  <sheetFormatPr baseColWidth="10" defaultRowHeight="15" x14ac:dyDescent="0.25"/>
  <cols>
    <col min="3" max="3" width="13.42578125" style="13" bestFit="1" customWidth="1"/>
    <col min="5" max="5" width="13.42578125" style="14" bestFit="1" customWidth="1"/>
    <col min="7" max="7" width="12" bestFit="1" customWidth="1"/>
    <col min="8" max="8" width="16.5703125" customWidth="1"/>
  </cols>
  <sheetData>
    <row r="2" spans="2:13" x14ac:dyDescent="0.25">
      <c r="B2" s="16" t="s">
        <v>18</v>
      </c>
      <c r="C2" s="27" t="s">
        <v>19</v>
      </c>
      <c r="D2" s="16" t="s">
        <v>20</v>
      </c>
      <c r="E2" s="34" t="s">
        <v>21</v>
      </c>
      <c r="F2" s="16" t="s">
        <v>22</v>
      </c>
      <c r="G2" s="16" t="s">
        <v>23</v>
      </c>
      <c r="H2" s="16" t="s">
        <v>24</v>
      </c>
      <c r="J2" s="60"/>
      <c r="K2" s="60"/>
      <c r="L2" s="60"/>
      <c r="M2" s="60"/>
    </row>
    <row r="3" spans="2:13" x14ac:dyDescent="0.25">
      <c r="B3" s="17">
        <v>1</v>
      </c>
      <c r="C3" s="26">
        <v>120</v>
      </c>
      <c r="D3" s="28">
        <v>3</v>
      </c>
      <c r="E3" s="35">
        <f>D3*C3</f>
        <v>360</v>
      </c>
      <c r="F3" s="45" t="str">
        <f>IF(AND(E3&gt;=100, E3&lt;=999), "5%", IF(E3&gt;=1000, "10%", "0%"))</f>
        <v>5%</v>
      </c>
      <c r="G3" s="49">
        <f>E3*F3</f>
        <v>18</v>
      </c>
      <c r="H3" s="49">
        <f>E3-G3</f>
        <v>342</v>
      </c>
      <c r="J3" s="60"/>
      <c r="K3" s="60"/>
      <c r="L3" s="60"/>
      <c r="M3" s="60"/>
    </row>
    <row r="4" spans="2:13" x14ac:dyDescent="0.25">
      <c r="B4" s="18">
        <v>2</v>
      </c>
      <c r="C4" s="20">
        <v>56</v>
      </c>
      <c r="D4" s="30">
        <v>5</v>
      </c>
      <c r="E4" s="36">
        <f t="shared" ref="E4:E16" si="0">D4*C4</f>
        <v>280</v>
      </c>
      <c r="F4" s="41" t="str">
        <f t="shared" ref="F4:F16" si="1">IF(AND(E4&gt;=100, E4&lt;=999), "5%", IF(E4&gt;=1000, "10%", "0%"))</f>
        <v>5%</v>
      </c>
      <c r="G4" s="48">
        <f t="shared" ref="G4:G16" si="2">E4*F4</f>
        <v>14</v>
      </c>
      <c r="H4" s="48">
        <f t="shared" ref="H4:H16" si="3">E4-G4</f>
        <v>266</v>
      </c>
      <c r="I4" s="8"/>
      <c r="J4" s="60"/>
    </row>
    <row r="5" spans="2:13" x14ac:dyDescent="0.25">
      <c r="B5" s="17">
        <v>3</v>
      </c>
      <c r="C5" s="21">
        <v>70</v>
      </c>
      <c r="D5" s="28">
        <v>2</v>
      </c>
      <c r="E5" s="35">
        <f>D5*C5</f>
        <v>140</v>
      </c>
      <c r="F5" s="42" t="str">
        <f t="shared" si="1"/>
        <v>5%</v>
      </c>
      <c r="G5" s="46">
        <f t="shared" si="2"/>
        <v>7</v>
      </c>
      <c r="H5" s="46">
        <f t="shared" si="3"/>
        <v>133</v>
      </c>
      <c r="J5" s="60"/>
    </row>
    <row r="6" spans="2:13" x14ac:dyDescent="0.25">
      <c r="B6" s="18">
        <v>4</v>
      </c>
      <c r="C6" s="20">
        <v>430</v>
      </c>
      <c r="D6" s="30">
        <v>7</v>
      </c>
      <c r="E6" s="36">
        <f t="shared" si="0"/>
        <v>3010</v>
      </c>
      <c r="F6" s="43" t="str">
        <f t="shared" si="1"/>
        <v>10%</v>
      </c>
      <c r="G6" s="48">
        <f>E6*F6</f>
        <v>301</v>
      </c>
      <c r="H6" s="52">
        <f t="shared" si="3"/>
        <v>2709</v>
      </c>
      <c r="J6" s="60"/>
    </row>
    <row r="7" spans="2:13" x14ac:dyDescent="0.25">
      <c r="B7" s="17">
        <v>5</v>
      </c>
      <c r="C7" s="21">
        <v>230</v>
      </c>
      <c r="D7" s="28">
        <v>23</v>
      </c>
      <c r="E7" s="35">
        <f t="shared" si="0"/>
        <v>5290</v>
      </c>
      <c r="F7" s="42" t="str">
        <f t="shared" si="1"/>
        <v>10%</v>
      </c>
      <c r="G7" s="49">
        <f t="shared" si="2"/>
        <v>529</v>
      </c>
      <c r="H7" s="49">
        <f t="shared" si="3"/>
        <v>4761</v>
      </c>
      <c r="J7" s="60"/>
    </row>
    <row r="8" spans="2:13" x14ac:dyDescent="0.25">
      <c r="B8" s="18">
        <v>6</v>
      </c>
      <c r="C8" s="20">
        <v>10</v>
      </c>
      <c r="D8" s="31">
        <v>2</v>
      </c>
      <c r="E8" s="36">
        <f t="shared" si="0"/>
        <v>20</v>
      </c>
      <c r="F8" s="44" t="str">
        <f t="shared" si="1"/>
        <v>0%</v>
      </c>
      <c r="G8" s="48">
        <f>E8*F8</f>
        <v>0</v>
      </c>
      <c r="H8" s="48">
        <f t="shared" si="3"/>
        <v>20</v>
      </c>
      <c r="J8" s="60"/>
    </row>
    <row r="9" spans="2:13" x14ac:dyDescent="0.25">
      <c r="B9" s="19">
        <v>7</v>
      </c>
      <c r="C9" s="23">
        <v>5</v>
      </c>
      <c r="D9" s="32">
        <v>8</v>
      </c>
      <c r="E9" s="37">
        <f t="shared" si="0"/>
        <v>40</v>
      </c>
      <c r="F9" s="45" t="str">
        <f t="shared" si="1"/>
        <v>0%</v>
      </c>
      <c r="G9" s="50">
        <f t="shared" si="2"/>
        <v>0</v>
      </c>
      <c r="H9" s="50">
        <f t="shared" si="3"/>
        <v>40</v>
      </c>
    </row>
    <row r="10" spans="2:13" x14ac:dyDescent="0.25">
      <c r="B10" s="18">
        <v>8</v>
      </c>
      <c r="C10" s="24">
        <v>5040</v>
      </c>
      <c r="D10" s="31">
        <v>1</v>
      </c>
      <c r="E10" s="39">
        <f t="shared" si="0"/>
        <v>5040</v>
      </c>
      <c r="F10" s="44" t="str">
        <f t="shared" si="1"/>
        <v>10%</v>
      </c>
      <c r="G10" s="48">
        <f t="shared" si="2"/>
        <v>504</v>
      </c>
      <c r="H10" s="52">
        <f t="shared" si="3"/>
        <v>4536</v>
      </c>
    </row>
    <row r="11" spans="2:13" x14ac:dyDescent="0.25">
      <c r="B11" s="19">
        <v>9</v>
      </c>
      <c r="C11" s="23">
        <v>1200</v>
      </c>
      <c r="D11" s="33">
        <v>3</v>
      </c>
      <c r="E11" s="37">
        <f t="shared" si="0"/>
        <v>3600</v>
      </c>
      <c r="F11" s="45" t="str">
        <f t="shared" si="1"/>
        <v>10%</v>
      </c>
      <c r="G11" s="49">
        <f t="shared" si="2"/>
        <v>360</v>
      </c>
      <c r="H11" s="49">
        <f t="shared" si="3"/>
        <v>3240</v>
      </c>
    </row>
    <row r="12" spans="2:13" x14ac:dyDescent="0.25">
      <c r="B12" s="18">
        <v>10</v>
      </c>
      <c r="C12" s="25">
        <v>480</v>
      </c>
      <c r="D12" s="31">
        <v>4</v>
      </c>
      <c r="E12" s="39">
        <f t="shared" si="0"/>
        <v>1920</v>
      </c>
      <c r="F12" s="44" t="str">
        <f t="shared" si="1"/>
        <v>10%</v>
      </c>
      <c r="G12" s="51">
        <f t="shared" si="2"/>
        <v>192</v>
      </c>
      <c r="H12" s="52">
        <f t="shared" si="3"/>
        <v>1728</v>
      </c>
    </row>
    <row r="13" spans="2:13" x14ac:dyDescent="0.25">
      <c r="B13" s="19">
        <v>11</v>
      </c>
      <c r="C13" s="23">
        <v>33</v>
      </c>
      <c r="D13" s="33">
        <v>5</v>
      </c>
      <c r="E13" s="35">
        <f t="shared" si="0"/>
        <v>165</v>
      </c>
      <c r="F13" s="45" t="str">
        <f t="shared" si="1"/>
        <v>5%</v>
      </c>
      <c r="G13" s="49">
        <f t="shared" si="2"/>
        <v>8.25</v>
      </c>
      <c r="H13" s="46">
        <f t="shared" si="3"/>
        <v>156.75</v>
      </c>
    </row>
    <row r="14" spans="2:13" x14ac:dyDescent="0.25">
      <c r="B14" s="18">
        <v>12</v>
      </c>
      <c r="C14" s="24">
        <v>1200</v>
      </c>
      <c r="D14" s="30">
        <v>2</v>
      </c>
      <c r="E14" s="36">
        <f t="shared" si="0"/>
        <v>2400</v>
      </c>
      <c r="F14" s="41" t="str">
        <f t="shared" si="1"/>
        <v>10%</v>
      </c>
      <c r="G14" s="51">
        <f t="shared" si="2"/>
        <v>240</v>
      </c>
      <c r="H14" s="52">
        <f t="shared" si="3"/>
        <v>2160</v>
      </c>
    </row>
    <row r="15" spans="2:13" x14ac:dyDescent="0.25">
      <c r="B15" s="19">
        <v>13</v>
      </c>
      <c r="C15" s="23">
        <v>15</v>
      </c>
      <c r="D15" s="28">
        <v>10</v>
      </c>
      <c r="E15" s="37">
        <f t="shared" si="0"/>
        <v>150</v>
      </c>
      <c r="F15" s="45" t="str">
        <f t="shared" si="1"/>
        <v>5%</v>
      </c>
      <c r="G15" s="46">
        <f t="shared" si="2"/>
        <v>7.5</v>
      </c>
      <c r="H15" s="46">
        <f t="shared" si="3"/>
        <v>142.5</v>
      </c>
    </row>
    <row r="16" spans="2:13" x14ac:dyDescent="0.25">
      <c r="B16" s="15">
        <v>14</v>
      </c>
      <c r="C16" s="22">
        <v>24</v>
      </c>
      <c r="D16" s="29">
        <v>5</v>
      </c>
      <c r="E16" s="38">
        <f t="shared" si="0"/>
        <v>120</v>
      </c>
      <c r="F16" s="40" t="str">
        <f t="shared" si="1"/>
        <v>5%</v>
      </c>
      <c r="G16" s="47">
        <f t="shared" si="2"/>
        <v>6</v>
      </c>
      <c r="H16" s="47">
        <f t="shared" si="3"/>
        <v>114</v>
      </c>
      <c r="K16" s="56"/>
    </row>
    <row r="18" spans="6:8" x14ac:dyDescent="0.25">
      <c r="F18" s="61" t="s">
        <v>25</v>
      </c>
      <c r="G18" s="62"/>
      <c r="H18" s="53">
        <f>SUM(H3:H17)</f>
        <v>20348.25</v>
      </c>
    </row>
    <row r="19" spans="6:8" x14ac:dyDescent="0.25">
      <c r="F19" s="63" t="s">
        <v>26</v>
      </c>
      <c r="G19" s="64"/>
      <c r="H19" s="54">
        <v>0.19</v>
      </c>
    </row>
    <row r="20" spans="6:8" x14ac:dyDescent="0.25">
      <c r="F20" s="63" t="s">
        <v>27</v>
      </c>
      <c r="G20" s="65"/>
      <c r="H20" s="53">
        <f>H18*H19</f>
        <v>3866.1675</v>
      </c>
    </row>
    <row r="21" spans="6:8" ht="15.75" x14ac:dyDescent="0.25">
      <c r="F21" s="61" t="s">
        <v>28</v>
      </c>
      <c r="G21" s="66"/>
      <c r="H21" s="55">
        <f>H18+H20</f>
        <v>24214.4175</v>
      </c>
    </row>
  </sheetData>
  <mergeCells count="6">
    <mergeCell ref="F21:G21"/>
    <mergeCell ref="J2:M3"/>
    <mergeCell ref="J4:J8"/>
    <mergeCell ref="F18:G18"/>
    <mergeCell ref="F19:G19"/>
    <mergeCell ref="F20:G2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F12"/>
  <sheetViews>
    <sheetView tabSelected="1" workbookViewId="0">
      <selection activeCell="F59" sqref="F59"/>
    </sheetView>
  </sheetViews>
  <sheetFormatPr baseColWidth="10" defaultRowHeight="15" x14ac:dyDescent="0.25"/>
  <cols>
    <col min="2" max="2" width="15.7109375" customWidth="1"/>
    <col min="3" max="3" width="16" customWidth="1"/>
    <col min="4" max="4" width="15.85546875" customWidth="1"/>
    <col min="5" max="5" width="15.7109375" customWidth="1"/>
    <col min="6" max="6" width="15.85546875" customWidth="1"/>
  </cols>
  <sheetData>
    <row r="2" spans="4:6" x14ac:dyDescent="0.25">
      <c r="D2" s="57" t="s">
        <v>29</v>
      </c>
      <c r="E2" s="57" t="s">
        <v>30</v>
      </c>
      <c r="F2" s="57" t="s">
        <v>31</v>
      </c>
    </row>
    <row r="3" spans="4:6" x14ac:dyDescent="0.25">
      <c r="D3" s="11">
        <v>1</v>
      </c>
      <c r="E3" s="11">
        <v>5</v>
      </c>
      <c r="F3" s="11">
        <f t="shared" ref="F3:F12" si="0">E3/D3</f>
        <v>5</v>
      </c>
    </row>
    <row r="4" spans="4:6" x14ac:dyDescent="0.25">
      <c r="D4" s="12">
        <v>2</v>
      </c>
      <c r="E4" s="12">
        <v>10</v>
      </c>
      <c r="F4" s="12">
        <f t="shared" si="0"/>
        <v>5</v>
      </c>
    </row>
    <row r="5" spans="4:6" x14ac:dyDescent="0.25">
      <c r="D5" s="11">
        <v>3</v>
      </c>
      <c r="E5" s="11">
        <v>17</v>
      </c>
      <c r="F5" s="11">
        <f t="shared" si="0"/>
        <v>5.666666666666667</v>
      </c>
    </row>
    <row r="6" spans="4:6" x14ac:dyDescent="0.25">
      <c r="D6" s="12">
        <v>4</v>
      </c>
      <c r="E6" s="12">
        <v>27</v>
      </c>
      <c r="F6" s="12">
        <f t="shared" si="0"/>
        <v>6.75</v>
      </c>
    </row>
    <row r="7" spans="4:6" x14ac:dyDescent="0.25">
      <c r="D7" s="11">
        <v>5</v>
      </c>
      <c r="E7" s="11">
        <v>37</v>
      </c>
      <c r="F7" s="11">
        <f t="shared" si="0"/>
        <v>7.4</v>
      </c>
    </row>
    <row r="8" spans="4:6" x14ac:dyDescent="0.25">
      <c r="D8" s="12">
        <v>6</v>
      </c>
      <c r="E8" s="12">
        <v>49</v>
      </c>
      <c r="F8" s="12">
        <f t="shared" si="0"/>
        <v>8.1666666666666661</v>
      </c>
    </row>
    <row r="9" spans="4:6" x14ac:dyDescent="0.25">
      <c r="D9" s="11">
        <v>7</v>
      </c>
      <c r="E9" s="11">
        <v>63</v>
      </c>
      <c r="F9" s="11">
        <f t="shared" si="0"/>
        <v>9</v>
      </c>
    </row>
    <row r="10" spans="4:6" x14ac:dyDescent="0.25">
      <c r="D10" s="12">
        <v>8</v>
      </c>
      <c r="E10" s="12">
        <v>75</v>
      </c>
      <c r="F10" s="12">
        <f t="shared" si="0"/>
        <v>9.375</v>
      </c>
    </row>
    <row r="11" spans="4:6" x14ac:dyDescent="0.25">
      <c r="D11" s="11">
        <v>9</v>
      </c>
      <c r="E11" s="11">
        <v>83</v>
      </c>
      <c r="F11" s="11">
        <f t="shared" si="0"/>
        <v>9.2222222222222214</v>
      </c>
    </row>
    <row r="12" spans="4:6" x14ac:dyDescent="0.25">
      <c r="D12" s="12">
        <v>10</v>
      </c>
      <c r="E12" s="12">
        <v>91</v>
      </c>
      <c r="F12" s="12">
        <f t="shared" si="0"/>
        <v>9.1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question1</vt:lpstr>
      <vt:lpstr>question2 tab1</vt:lpstr>
      <vt:lpstr>question2 tab2</vt:lpstr>
      <vt:lpstr>question2  tab3</vt:lpstr>
      <vt:lpstr>question3</vt:lpstr>
      <vt:lpstr>question4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adem</dc:creator>
  <cp:lastModifiedBy>adem</cp:lastModifiedBy>
  <dcterms:created xsi:type="dcterms:W3CDTF">2024-01-01T13:29:37Z</dcterms:created>
  <dcterms:modified xsi:type="dcterms:W3CDTF">2024-05-01T22:55:35Z</dcterms:modified>
</cp:coreProperties>
</file>