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tcalf/Dropbox/Quantum Embedding/Codes/Lithium_Downfolding/Qiskit Chem/Hamiltonian_Downfolding_IBM/IntegralData/"/>
    </mc:Choice>
  </mc:AlternateContent>
  <xr:revisionPtr revIDLastSave="0" documentId="13_ncr:1_{94538A0F-E511-AC40-BA57-99B4B4C951D3}" xr6:coauthVersionLast="36" xr6:coauthVersionMax="45" xr10:uidLastSave="{00000000-0000-0000-0000-000000000000}"/>
  <bookViews>
    <workbookView xWindow="1600" yWindow="460" windowWidth="25600" windowHeight="12460" tabRatio="500" activeTab="2" xr2:uid="{00000000-000D-0000-FFFF-FFFF00000000}"/>
  </bookViews>
  <sheets>
    <sheet name="Sheet1" sheetId="1" r:id="rId1"/>
    <sheet name="Sheet2" sheetId="2" r:id="rId2"/>
    <sheet name="err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4" i="2" l="1"/>
  <c r="I20" i="2" l="1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3" i="3"/>
  <c r="B1048576" i="3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3" i="2"/>
  <c r="J19" i="2"/>
  <c r="J18" i="2"/>
  <c r="J17" i="2" l="1"/>
  <c r="L17" i="2" s="1"/>
  <c r="K17" i="2" l="1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A1048576" i="1"/>
  <c r="E1048576" i="1" s="1"/>
</calcChain>
</file>

<file path=xl/sharedStrings.xml><?xml version="1.0" encoding="utf-8"?>
<sst xmlns="http://schemas.openxmlformats.org/spreadsheetml/2006/main" count="34" uniqueCount="17">
  <si>
    <t>cc-pVTZ</t>
  </si>
  <si>
    <t>Bond Length (Å)</t>
  </si>
  <si>
    <t>4 Orbitals</t>
  </si>
  <si>
    <t>7 Orbitals</t>
  </si>
  <si>
    <t>10 Orbitals</t>
  </si>
  <si>
    <t>Full</t>
  </si>
  <si>
    <t>HF</t>
  </si>
  <si>
    <t>CCSD</t>
  </si>
  <si>
    <t xml:space="preserve">FCI </t>
  </si>
  <si>
    <t>7 Orb. - DUCC</t>
  </si>
  <si>
    <t>10 Orb. - DUCC</t>
  </si>
  <si>
    <t xml:space="preserve">VQE </t>
  </si>
  <si>
    <t>Error</t>
  </si>
  <si>
    <t>7 orb FCI-reg</t>
  </si>
  <si>
    <t>7 orb FCI-DUCC</t>
  </si>
  <si>
    <t>10 orb FCI-reg</t>
  </si>
  <si>
    <t>10 orb FCI-DUCC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</si>
</sst>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B3B3B3"/>
      <rgbColor rgb="FFFFCC99"/>
      <rgbColor rgb="FF3366FF"/>
      <rgbColor rgb="FF33CCCC"/>
      <rgbColor rgb="FFAECF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cc-pVTZ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4 Orbitals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Sheet1!$A$3:$A$17</c:f>
              <c:numCache>
                <c:formatCode>General</c:formatCode>
                <c:ptCount val="15"/>
                <c:pt idx="0">
                  <c:v>2.1383999999999999</c:v>
                </c:pt>
                <c:pt idx="1">
                  <c:v>2.2720500000000001</c:v>
                </c:pt>
                <c:pt idx="2">
                  <c:v>2.4056999999999999</c:v>
                </c:pt>
                <c:pt idx="3">
                  <c:v>2.5393500000000002</c:v>
                </c:pt>
                <c:pt idx="4">
                  <c:v>2.673</c:v>
                </c:pt>
                <c:pt idx="5">
                  <c:v>2.8066499999999999</c:v>
                </c:pt>
                <c:pt idx="6">
                  <c:v>2.9403000000000001</c:v>
                </c:pt>
                <c:pt idx="7">
                  <c:v>3.07395</c:v>
                </c:pt>
                <c:pt idx="8">
                  <c:v>3.2075999999999998</c:v>
                </c:pt>
                <c:pt idx="9">
                  <c:v>3.3412500000000001</c:v>
                </c:pt>
                <c:pt idx="10">
                  <c:v>4.0095000000000001</c:v>
                </c:pt>
                <c:pt idx="11">
                  <c:v>4.6777499999999996</c:v>
                </c:pt>
                <c:pt idx="12">
                  <c:v>5.3460000000000001</c:v>
                </c:pt>
                <c:pt idx="13">
                  <c:v>6.6825000000000001</c:v>
                </c:pt>
                <c:pt idx="14">
                  <c:v>13.365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-14.8552003395416</c:v>
                </c:pt>
                <c:pt idx="1">
                  <c:v>-14.8626924457258</c:v>
                </c:pt>
                <c:pt idx="2">
                  <c:v>-14.867804940930201</c:v>
                </c:pt>
                <c:pt idx="3">
                  <c:v>-14.8710213789062</c:v>
                </c:pt>
                <c:pt idx="4">
                  <c:v>-14.8727513407689</c:v>
                </c:pt>
                <c:pt idx="5">
                  <c:v>-14.873334193128199</c:v>
                </c:pt>
                <c:pt idx="6">
                  <c:v>-14.8730476381101</c:v>
                </c:pt>
                <c:pt idx="7">
                  <c:v>-14.8721173236375</c:v>
                </c:pt>
                <c:pt idx="8">
                  <c:v>-14.8707259737825</c:v>
                </c:pt>
                <c:pt idx="9">
                  <c:v>-14.869021449264499</c:v>
                </c:pt>
                <c:pt idx="10">
                  <c:v>-14.859282507352599</c:v>
                </c:pt>
                <c:pt idx="11">
                  <c:v>-14.8524080927046</c:v>
                </c:pt>
                <c:pt idx="12">
                  <c:v>-14.8500913201157</c:v>
                </c:pt>
                <c:pt idx="13">
                  <c:v>-14.852317285705301</c:v>
                </c:pt>
                <c:pt idx="14">
                  <c:v>-14.8589772608284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5-EA44-9407-1DFD6DF7750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7 Orbitals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Sheet1!$A$3:$A$17</c:f>
              <c:numCache>
                <c:formatCode>General</c:formatCode>
                <c:ptCount val="15"/>
                <c:pt idx="0">
                  <c:v>2.1383999999999999</c:v>
                </c:pt>
                <c:pt idx="1">
                  <c:v>2.2720500000000001</c:v>
                </c:pt>
                <c:pt idx="2">
                  <c:v>2.4056999999999999</c:v>
                </c:pt>
                <c:pt idx="3">
                  <c:v>2.5393500000000002</c:v>
                </c:pt>
                <c:pt idx="4">
                  <c:v>2.673</c:v>
                </c:pt>
                <c:pt idx="5">
                  <c:v>2.8066499999999999</c:v>
                </c:pt>
                <c:pt idx="6">
                  <c:v>2.9403000000000001</c:v>
                </c:pt>
                <c:pt idx="7">
                  <c:v>3.07395</c:v>
                </c:pt>
                <c:pt idx="8">
                  <c:v>3.2075999999999998</c:v>
                </c:pt>
                <c:pt idx="9">
                  <c:v>3.3412500000000001</c:v>
                </c:pt>
                <c:pt idx="10">
                  <c:v>4.0095000000000001</c:v>
                </c:pt>
                <c:pt idx="11">
                  <c:v>4.6777499999999996</c:v>
                </c:pt>
                <c:pt idx="12">
                  <c:v>5.3460000000000001</c:v>
                </c:pt>
                <c:pt idx="13">
                  <c:v>6.6825000000000001</c:v>
                </c:pt>
                <c:pt idx="14">
                  <c:v>13.365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-14.859890553172001</c:v>
                </c:pt>
                <c:pt idx="1">
                  <c:v>-14.866904082954701</c:v>
                </c:pt>
                <c:pt idx="2">
                  <c:v>-14.8716895373376</c:v>
                </c:pt>
                <c:pt idx="3">
                  <c:v>-14.874679414186801</c:v>
                </c:pt>
                <c:pt idx="4">
                  <c:v>-14.876250836598</c:v>
                </c:pt>
                <c:pt idx="5">
                  <c:v>-14.8767220427493</c:v>
                </c:pt>
                <c:pt idx="6">
                  <c:v>-14.8763565467902</c:v>
                </c:pt>
                <c:pt idx="7">
                  <c:v>-14.8753703965283</c:v>
                </c:pt>
                <c:pt idx="8">
                  <c:v>-14.873940240542799</c:v>
                </c:pt>
                <c:pt idx="9">
                  <c:v>-14.872209887113801</c:v>
                </c:pt>
                <c:pt idx="10">
                  <c:v>-14.862513157804599</c:v>
                </c:pt>
                <c:pt idx="11">
                  <c:v>-14.8560363628887</c:v>
                </c:pt>
                <c:pt idx="12">
                  <c:v>-14.8541915847591</c:v>
                </c:pt>
                <c:pt idx="13">
                  <c:v>-14.856109022632401</c:v>
                </c:pt>
                <c:pt idx="14">
                  <c:v>-14.859172413200501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F5-EA44-9407-1DFD6DF7750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10 Orbitals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Sheet1!$A$3:$A$17</c:f>
              <c:numCache>
                <c:formatCode>General</c:formatCode>
                <c:ptCount val="15"/>
                <c:pt idx="0">
                  <c:v>2.1383999999999999</c:v>
                </c:pt>
                <c:pt idx="1">
                  <c:v>2.2720500000000001</c:v>
                </c:pt>
                <c:pt idx="2">
                  <c:v>2.4056999999999999</c:v>
                </c:pt>
                <c:pt idx="3">
                  <c:v>2.5393500000000002</c:v>
                </c:pt>
                <c:pt idx="4">
                  <c:v>2.673</c:v>
                </c:pt>
                <c:pt idx="5">
                  <c:v>2.8066499999999999</c:v>
                </c:pt>
                <c:pt idx="6">
                  <c:v>2.9403000000000001</c:v>
                </c:pt>
                <c:pt idx="7">
                  <c:v>3.07395</c:v>
                </c:pt>
                <c:pt idx="8">
                  <c:v>3.2075999999999998</c:v>
                </c:pt>
                <c:pt idx="9">
                  <c:v>3.3412500000000001</c:v>
                </c:pt>
                <c:pt idx="10">
                  <c:v>4.0095000000000001</c:v>
                </c:pt>
                <c:pt idx="11">
                  <c:v>4.6777499999999996</c:v>
                </c:pt>
                <c:pt idx="12">
                  <c:v>5.3460000000000001</c:v>
                </c:pt>
                <c:pt idx="13">
                  <c:v>6.6825000000000001</c:v>
                </c:pt>
                <c:pt idx="14">
                  <c:v>13.365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-14.8619290095038</c:v>
                </c:pt>
                <c:pt idx="1">
                  <c:v>-14.869007687500201</c:v>
                </c:pt>
                <c:pt idx="2">
                  <c:v>-14.873900534095799</c:v>
                </c:pt>
                <c:pt idx="3">
                  <c:v>-14.877035634979899</c:v>
                </c:pt>
                <c:pt idx="4">
                  <c:v>-14.878786225256899</c:v>
                </c:pt>
                <c:pt idx="5">
                  <c:v>-14.879467371719</c:v>
                </c:pt>
                <c:pt idx="6">
                  <c:v>-14.879340509189801</c:v>
                </c:pt>
                <c:pt idx="7">
                  <c:v>-14.8786203555174</c:v>
                </c:pt>
                <c:pt idx="8">
                  <c:v>-14.877481966926799</c:v>
                </c:pt>
                <c:pt idx="9">
                  <c:v>-14.876066895432</c:v>
                </c:pt>
                <c:pt idx="10">
                  <c:v>-14.8680757907808</c:v>
                </c:pt>
                <c:pt idx="11">
                  <c:v>-14.8625829384876</c:v>
                </c:pt>
                <c:pt idx="12">
                  <c:v>-14.8602950971138</c:v>
                </c:pt>
                <c:pt idx="13">
                  <c:v>-14.859585168911</c:v>
                </c:pt>
                <c:pt idx="14">
                  <c:v>-14.859224559544099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F5-EA44-9407-1DFD6DF7750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Full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Sheet1!$A$3:$A$17</c:f>
              <c:numCache>
                <c:formatCode>General</c:formatCode>
                <c:ptCount val="15"/>
                <c:pt idx="0">
                  <c:v>2.1383999999999999</c:v>
                </c:pt>
                <c:pt idx="1">
                  <c:v>2.2720500000000001</c:v>
                </c:pt>
                <c:pt idx="2">
                  <c:v>2.4056999999999999</c:v>
                </c:pt>
                <c:pt idx="3">
                  <c:v>2.5393500000000002</c:v>
                </c:pt>
                <c:pt idx="4">
                  <c:v>2.673</c:v>
                </c:pt>
                <c:pt idx="5">
                  <c:v>2.8066499999999999</c:v>
                </c:pt>
                <c:pt idx="6">
                  <c:v>2.9403000000000001</c:v>
                </c:pt>
                <c:pt idx="7">
                  <c:v>3.07395</c:v>
                </c:pt>
                <c:pt idx="8">
                  <c:v>3.2075999999999998</c:v>
                </c:pt>
                <c:pt idx="9">
                  <c:v>3.3412500000000001</c:v>
                </c:pt>
                <c:pt idx="10">
                  <c:v>4.0095000000000001</c:v>
                </c:pt>
                <c:pt idx="11">
                  <c:v>4.6777499999999996</c:v>
                </c:pt>
                <c:pt idx="12">
                  <c:v>5.3460000000000001</c:v>
                </c:pt>
                <c:pt idx="13">
                  <c:v>6.6825000000000001</c:v>
                </c:pt>
                <c:pt idx="14">
                  <c:v>13.365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-14.919020121651901</c:v>
                </c:pt>
                <c:pt idx="1">
                  <c:v>-14.9247778670426</c:v>
                </c:pt>
                <c:pt idx="2">
                  <c:v>-14.928341422824699</c:v>
                </c:pt>
                <c:pt idx="3">
                  <c:v>-14.930187980823799</c:v>
                </c:pt>
                <c:pt idx="4">
                  <c:v>-14.930710695862</c:v>
                </c:pt>
                <c:pt idx="5">
                  <c:v>-14.9302264789509</c:v>
                </c:pt>
                <c:pt idx="6">
                  <c:v>-14.9289888015555</c:v>
                </c:pt>
                <c:pt idx="7">
                  <c:v>-14.927200574687999</c:v>
                </c:pt>
                <c:pt idx="8">
                  <c:v>-14.9250251491705</c:v>
                </c:pt>
                <c:pt idx="9">
                  <c:v>-14.922594970857499</c:v>
                </c:pt>
                <c:pt idx="10">
                  <c:v>-14.9097693048426</c:v>
                </c:pt>
                <c:pt idx="11">
                  <c:v>-14.9001258750046</c:v>
                </c:pt>
                <c:pt idx="12">
                  <c:v>-14.8948603331974</c:v>
                </c:pt>
                <c:pt idx="13">
                  <c:v>-14.8914670437476</c:v>
                </c:pt>
                <c:pt idx="14">
                  <c:v>-14.890591683635501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F5-EA44-9407-1DFD6DF7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089"/>
        <c:axId val="15764724"/>
      </c:scatterChart>
      <c:valAx>
        <c:axId val="13393089"/>
        <c:scaling>
          <c:orientation val="minMax"/>
          <c:max val="14"/>
          <c:min val="2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764724"/>
        <c:crosses val="autoZero"/>
        <c:crossBetween val="midCat"/>
      </c:valAx>
      <c:valAx>
        <c:axId val="15764724"/>
        <c:scaling>
          <c:orientation val="minMax"/>
          <c:max val="-14.8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39308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18</xdr:row>
      <xdr:rowOff>34200</xdr:rowOff>
    </xdr:from>
    <xdr:to>
      <xdr:col>9</xdr:col>
      <xdr:colOff>72720</xdr:colOff>
      <xdr:row>45</xdr:row>
      <xdr:rowOff>48600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zoomScale="141" zoomScaleNormal="90" workbookViewId="0">
      <selection activeCell="C1" sqref="C1:D1048576"/>
    </sheetView>
  </sheetViews>
  <sheetFormatPr baseColWidth="10" defaultColWidth="8.6640625" defaultRowHeight="13" x14ac:dyDescent="0.15"/>
  <cols>
    <col min="1" max="1" width="15.5" customWidth="1"/>
    <col min="2" max="5" width="13" customWidth="1"/>
  </cols>
  <sheetData>
    <row r="1" spans="1:5" x14ac:dyDescent="0.15">
      <c r="A1" s="1" t="s">
        <v>0</v>
      </c>
    </row>
    <row r="2" spans="1:5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15">
      <c r="A3" s="3">
        <v>2.1383999999999999</v>
      </c>
      <c r="B3">
        <v>-14.8552003395416</v>
      </c>
      <c r="C3">
        <v>-14.859890553172001</v>
      </c>
      <c r="D3">
        <v>-14.8619290095038</v>
      </c>
      <c r="E3" s="4">
        <v>-14.919020121651901</v>
      </c>
    </row>
    <row r="4" spans="1:5" x14ac:dyDescent="0.15">
      <c r="A4" s="3">
        <v>2.2720500000000001</v>
      </c>
      <c r="B4">
        <v>-14.8626924457258</v>
      </c>
      <c r="C4">
        <v>-14.866904082954701</v>
      </c>
      <c r="D4">
        <v>-14.869007687500201</v>
      </c>
      <c r="E4" s="4">
        <v>-14.9247778670426</v>
      </c>
    </row>
    <row r="5" spans="1:5" x14ac:dyDescent="0.15">
      <c r="A5" s="3">
        <v>2.4056999999999999</v>
      </c>
      <c r="B5">
        <v>-14.867804940930201</v>
      </c>
      <c r="C5">
        <v>-14.8716895373376</v>
      </c>
      <c r="D5">
        <v>-14.873900534095799</v>
      </c>
      <c r="E5" s="4">
        <v>-14.928341422824699</v>
      </c>
    </row>
    <row r="6" spans="1:5" x14ac:dyDescent="0.15">
      <c r="A6" s="3">
        <v>2.5393500000000002</v>
      </c>
      <c r="B6">
        <v>-14.8710213789062</v>
      </c>
      <c r="C6">
        <v>-14.874679414186801</v>
      </c>
      <c r="D6">
        <v>-14.877035634979899</v>
      </c>
      <c r="E6" s="4">
        <v>-14.930187980823799</v>
      </c>
    </row>
    <row r="7" spans="1:5" x14ac:dyDescent="0.15">
      <c r="A7" s="3">
        <v>2.673</v>
      </c>
      <c r="B7">
        <v>-14.8727513407689</v>
      </c>
      <c r="C7">
        <v>-14.876250836598</v>
      </c>
      <c r="D7">
        <v>-14.878786225256899</v>
      </c>
      <c r="E7" s="4">
        <v>-14.930710695862</v>
      </c>
    </row>
    <row r="8" spans="1:5" x14ac:dyDescent="0.15">
      <c r="A8" s="3">
        <v>2.8066499999999999</v>
      </c>
      <c r="B8">
        <v>-14.873334193128199</v>
      </c>
      <c r="C8">
        <v>-14.8767220427493</v>
      </c>
      <c r="D8">
        <v>-14.879467371719</v>
      </c>
      <c r="E8" s="4">
        <v>-14.9302264789509</v>
      </c>
    </row>
    <row r="9" spans="1:5" x14ac:dyDescent="0.15">
      <c r="A9" s="3">
        <v>2.9403000000000001</v>
      </c>
      <c r="B9">
        <v>-14.8730476381101</v>
      </c>
      <c r="C9">
        <v>-14.8763565467902</v>
      </c>
      <c r="D9">
        <v>-14.879340509189801</v>
      </c>
      <c r="E9" s="4">
        <v>-14.9289888015555</v>
      </c>
    </row>
    <row r="10" spans="1:5" x14ac:dyDescent="0.15">
      <c r="A10" s="3">
        <v>3.07395</v>
      </c>
      <c r="B10">
        <v>-14.8721173236375</v>
      </c>
      <c r="C10">
        <v>-14.8753703965283</v>
      </c>
      <c r="D10">
        <v>-14.8786203555174</v>
      </c>
      <c r="E10" s="4">
        <v>-14.927200574687999</v>
      </c>
    </row>
    <row r="11" spans="1:5" x14ac:dyDescent="0.15">
      <c r="A11" s="3">
        <v>3.2075999999999998</v>
      </c>
      <c r="B11">
        <v>-14.8707259737825</v>
      </c>
      <c r="C11">
        <v>-14.873940240542799</v>
      </c>
      <c r="D11">
        <v>-14.877481966926799</v>
      </c>
      <c r="E11" s="4">
        <v>-14.9250251491705</v>
      </c>
    </row>
    <row r="12" spans="1:5" x14ac:dyDescent="0.15">
      <c r="A12" s="3">
        <v>3.3412500000000001</v>
      </c>
      <c r="B12">
        <v>-14.869021449264499</v>
      </c>
      <c r="C12">
        <v>-14.872209887113801</v>
      </c>
      <c r="D12">
        <v>-14.876066895432</v>
      </c>
      <c r="E12" s="4">
        <v>-14.922594970857499</v>
      </c>
    </row>
    <row r="13" spans="1:5" x14ac:dyDescent="0.15">
      <c r="A13" s="3">
        <v>4.0095000000000001</v>
      </c>
      <c r="B13">
        <v>-14.859282507352599</v>
      </c>
      <c r="C13">
        <v>-14.862513157804599</v>
      </c>
      <c r="D13">
        <v>-14.8680757907808</v>
      </c>
      <c r="E13" s="4">
        <v>-14.9097693048426</v>
      </c>
    </row>
    <row r="14" spans="1:5" x14ac:dyDescent="0.15">
      <c r="A14" s="3">
        <v>4.6777499999999996</v>
      </c>
      <c r="B14">
        <v>-14.8524080927046</v>
      </c>
      <c r="C14">
        <v>-14.8560363628887</v>
      </c>
      <c r="D14">
        <v>-14.8625829384876</v>
      </c>
      <c r="E14" s="4">
        <v>-14.9001258750046</v>
      </c>
    </row>
    <row r="15" spans="1:5" x14ac:dyDescent="0.15">
      <c r="A15" s="3">
        <v>5.3460000000000001</v>
      </c>
      <c r="B15">
        <v>-14.8500913201157</v>
      </c>
      <c r="C15">
        <v>-14.8541915847591</v>
      </c>
      <c r="D15">
        <v>-14.8602950971138</v>
      </c>
      <c r="E15" s="4">
        <v>-14.8948603331974</v>
      </c>
    </row>
    <row r="16" spans="1:5" x14ac:dyDescent="0.15">
      <c r="A16" s="3">
        <v>6.6825000000000001</v>
      </c>
      <c r="B16">
        <v>-14.852317285705301</v>
      </c>
      <c r="C16" s="4">
        <v>-14.856109022632401</v>
      </c>
      <c r="D16">
        <v>-14.859585168911</v>
      </c>
      <c r="E16" s="4">
        <v>-14.8914670437476</v>
      </c>
    </row>
    <row r="17" spans="1:5" x14ac:dyDescent="0.15">
      <c r="A17" s="3">
        <v>13.365</v>
      </c>
      <c r="B17" s="4">
        <v>-14.8589772608284</v>
      </c>
      <c r="C17">
        <v>-14.859172413200501</v>
      </c>
      <c r="D17" s="4">
        <v>-14.859224559544099</v>
      </c>
      <c r="E17" s="4">
        <v>-14.890591683635501</v>
      </c>
    </row>
    <row r="1048576" spans="1:5" x14ac:dyDescent="0.15">
      <c r="A1048576">
        <f>SUM(A1:A1048575)</f>
        <v>61.478999999999999</v>
      </c>
      <c r="E1048576">
        <f>SUM(A1048576:D1048576)</f>
        <v>61.478999999999999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topLeftCell="A6" zoomScale="187" zoomScaleNormal="90" workbookViewId="0">
      <selection activeCell="L17" sqref="L17"/>
    </sheetView>
  </sheetViews>
  <sheetFormatPr baseColWidth="10" defaultColWidth="11.5" defaultRowHeight="13" x14ac:dyDescent="0.15"/>
  <cols>
    <col min="1" max="1" width="15.5" customWidth="1"/>
    <col min="2" max="5" width="0" hidden="1" customWidth="1"/>
    <col min="6" max="6" width="11.5" customWidth="1"/>
    <col min="7" max="8" width="12.5" customWidth="1"/>
    <col min="9" max="9" width="13.5" customWidth="1"/>
    <col min="10" max="10" width="13.33203125" bestFit="1" customWidth="1"/>
  </cols>
  <sheetData>
    <row r="1" spans="1:12" x14ac:dyDescent="0.15">
      <c r="A1" s="5" t="s">
        <v>0</v>
      </c>
      <c r="B1" s="5" t="s">
        <v>6</v>
      </c>
      <c r="C1" s="9" t="s">
        <v>7</v>
      </c>
      <c r="D1" s="9"/>
      <c r="E1" s="9"/>
      <c r="F1" s="9" t="s">
        <v>6</v>
      </c>
      <c r="G1" s="9"/>
      <c r="H1" s="9" t="s">
        <v>8</v>
      </c>
      <c r="I1" s="9"/>
      <c r="J1" s="1" t="s">
        <v>11</v>
      </c>
    </row>
    <row r="2" spans="1:12" x14ac:dyDescent="0.15">
      <c r="A2" s="2" t="s">
        <v>1</v>
      </c>
      <c r="B2" s="2"/>
      <c r="C2" s="2" t="s">
        <v>3</v>
      </c>
      <c r="D2" s="2" t="s">
        <v>4</v>
      </c>
      <c r="E2" s="2" t="s">
        <v>5</v>
      </c>
      <c r="F2" s="5" t="s">
        <v>3</v>
      </c>
      <c r="G2" s="2" t="s">
        <v>4</v>
      </c>
      <c r="H2" s="5" t="s">
        <v>9</v>
      </c>
      <c r="I2" s="5" t="s">
        <v>10</v>
      </c>
      <c r="J2" s="1" t="s">
        <v>10</v>
      </c>
      <c r="L2" s="6" t="s">
        <v>12</v>
      </c>
    </row>
    <row r="3" spans="1:12" x14ac:dyDescent="0.15">
      <c r="A3" s="3">
        <v>2.1383999999999999</v>
      </c>
      <c r="B3" s="3">
        <v>-14.854303202202001</v>
      </c>
      <c r="C3">
        <v>-14.859890553172001</v>
      </c>
      <c r="D3">
        <v>-14.8619290095038</v>
      </c>
      <c r="E3" s="4">
        <v>-14.919020121651901</v>
      </c>
      <c r="F3">
        <v>-14.8815016467</v>
      </c>
      <c r="G3">
        <v>-14.8806795734</v>
      </c>
      <c r="H3">
        <v>-14.891515188878</v>
      </c>
      <c r="I3">
        <v>-14.891946360265001</v>
      </c>
      <c r="J3">
        <v>-14.8913534062703</v>
      </c>
      <c r="K3">
        <f t="shared" ref="K3:K17" si="0">G3-F3</f>
        <v>8.2207330000017009E-4</v>
      </c>
      <c r="L3">
        <f>J3-I3</f>
        <v>5.9295399470116195E-4</v>
      </c>
    </row>
    <row r="4" spans="1:12" x14ac:dyDescent="0.15">
      <c r="A4" s="3">
        <v>2.2720500000000001</v>
      </c>
      <c r="B4" s="3">
        <v>-14.861728299701999</v>
      </c>
      <c r="C4">
        <v>-14.866904082954701</v>
      </c>
      <c r="D4">
        <v>-14.869007687500201</v>
      </c>
      <c r="E4" s="4">
        <v>-14.9247778670426</v>
      </c>
      <c r="F4">
        <v>-14.8895097299</v>
      </c>
      <c r="G4">
        <v>-14.888700077199999</v>
      </c>
      <c r="H4">
        <v>-14.898524854675999</v>
      </c>
      <c r="I4">
        <v>-14.898984017139</v>
      </c>
      <c r="J4">
        <v>-14.898181418129701</v>
      </c>
      <c r="K4">
        <f t="shared" si="0"/>
        <v>8.0965270000099565E-4</v>
      </c>
      <c r="L4">
        <f t="shared" ref="L4:L17" si="1">J4-I4</f>
        <v>8.0259900929924299E-4</v>
      </c>
    </row>
    <row r="5" spans="1:12" x14ac:dyDescent="0.15">
      <c r="A5" s="3">
        <v>2.4056999999999999</v>
      </c>
      <c r="B5" s="3">
        <v>-14.866733947642</v>
      </c>
      <c r="C5">
        <v>-14.8716895373376</v>
      </c>
      <c r="D5">
        <v>-14.873900534095799</v>
      </c>
      <c r="E5" s="4">
        <v>-14.928341422824699</v>
      </c>
      <c r="F5">
        <v>-14.8948756373</v>
      </c>
      <c r="G5">
        <v>-14.8940757234</v>
      </c>
      <c r="H5">
        <v>-14.903234742984999</v>
      </c>
      <c r="I5">
        <v>-14.903751827392</v>
      </c>
      <c r="J5">
        <v>-14.9033130942806</v>
      </c>
      <c r="K5">
        <f t="shared" si="0"/>
        <v>7.9991389999989337E-4</v>
      </c>
      <c r="L5">
        <f t="shared" si="1"/>
        <v>4.3873311139996929E-4</v>
      </c>
    </row>
    <row r="6" spans="1:12" x14ac:dyDescent="0.15">
      <c r="A6" s="3">
        <v>2.5393500000000002</v>
      </c>
      <c r="B6" s="3">
        <v>-14.869802213019</v>
      </c>
      <c r="C6">
        <v>-14.874679414186801</v>
      </c>
      <c r="D6">
        <v>-14.877035634979899</v>
      </c>
      <c r="E6" s="4">
        <v>-14.930187980823799</v>
      </c>
      <c r="F6">
        <v>-14.8981566879</v>
      </c>
      <c r="G6">
        <v>-14.8973696562</v>
      </c>
      <c r="H6">
        <v>-14.906110229861</v>
      </c>
      <c r="I6">
        <v>-14.90671626136</v>
      </c>
      <c r="J6">
        <v>-14.906346300586</v>
      </c>
      <c r="K6">
        <f t="shared" si="0"/>
        <v>7.8703169999982947E-4</v>
      </c>
      <c r="L6">
        <f t="shared" si="1"/>
        <v>3.6996077399997773E-4</v>
      </c>
    </row>
    <row r="7" spans="1:12" x14ac:dyDescent="0.15">
      <c r="A7" s="3">
        <v>2.673</v>
      </c>
      <c r="B7" s="3">
        <v>-14.871338941384</v>
      </c>
      <c r="C7">
        <v>-14.876250836598</v>
      </c>
      <c r="D7">
        <v>-14.878786225256899</v>
      </c>
      <c r="E7" s="4">
        <v>-14.930710695862</v>
      </c>
      <c r="F7">
        <v>-14.8997976288</v>
      </c>
      <c r="G7">
        <v>-14.8990328752</v>
      </c>
      <c r="H7">
        <v>-14.907540054469001</v>
      </c>
      <c r="I7">
        <v>-14.908268900453001</v>
      </c>
      <c r="J7">
        <v>-14.9078272832129</v>
      </c>
      <c r="K7">
        <f t="shared" si="0"/>
        <v>7.6475360000038961E-4</v>
      </c>
      <c r="L7">
        <f t="shared" si="1"/>
        <v>4.4161724010116643E-4</v>
      </c>
    </row>
    <row r="8" spans="1:12" x14ac:dyDescent="0.15">
      <c r="A8" s="3">
        <v>2.8066499999999999</v>
      </c>
      <c r="B8" s="3">
        <v>-14.871677974995</v>
      </c>
      <c r="C8">
        <v>-14.8767220427493</v>
      </c>
      <c r="D8">
        <v>-14.879467371719</v>
      </c>
      <c r="E8" s="4">
        <v>-14.9302264789509</v>
      </c>
      <c r="F8">
        <v>-14.9001468647</v>
      </c>
      <c r="G8">
        <v>-14.8994202917</v>
      </c>
      <c r="H8">
        <v>-14.907839973435999</v>
      </c>
      <c r="I8">
        <v>-14.908729435004</v>
      </c>
      <c r="J8">
        <v>-14.9081200992246</v>
      </c>
      <c r="K8">
        <f t="shared" si="0"/>
        <v>7.2657299999967506E-4</v>
      </c>
      <c r="L8">
        <f t="shared" si="1"/>
        <v>6.0933577939970007E-4</v>
      </c>
    </row>
    <row r="9" spans="1:12" x14ac:dyDescent="0.15">
      <c r="A9" s="3">
        <v>2.9403000000000001</v>
      </c>
      <c r="B9" s="3">
        <v>-14.871089988482</v>
      </c>
      <c r="C9">
        <v>-14.8763565467902</v>
      </c>
      <c r="D9">
        <v>-14.879340509189801</v>
      </c>
      <c r="E9" s="4">
        <v>-14.9289888015555</v>
      </c>
      <c r="F9">
        <v>-14.8994751578</v>
      </c>
      <c r="G9">
        <v>-14.8988093427</v>
      </c>
      <c r="H9">
        <v>-14.907263598134</v>
      </c>
      <c r="I9">
        <v>-14.908356162538</v>
      </c>
      <c r="J9">
        <v>-14.907928971379601</v>
      </c>
      <c r="K9">
        <f t="shared" si="0"/>
        <v>6.6581509999963373E-4</v>
      </c>
      <c r="L9">
        <f t="shared" si="1"/>
        <v>4.2719115839950916E-4</v>
      </c>
    </row>
    <row r="10" spans="1:12" x14ac:dyDescent="0.15">
      <c r="A10" s="3">
        <v>3.07395</v>
      </c>
      <c r="B10" s="3">
        <v>-14.869792347041001</v>
      </c>
      <c r="C10">
        <v>-14.8753703965283</v>
      </c>
      <c r="D10">
        <v>-14.8786203555174</v>
      </c>
      <c r="E10" s="4">
        <v>-14.927200574687999</v>
      </c>
      <c r="F10">
        <v>-14.897992260700001</v>
      </c>
      <c r="G10">
        <v>-14.897416683099999</v>
      </c>
      <c r="H10">
        <v>-14.906014247507001</v>
      </c>
      <c r="I10">
        <v>-14.907357625785</v>
      </c>
      <c r="J10">
        <v>-14.906960252918701</v>
      </c>
      <c r="K10">
        <f t="shared" si="0"/>
        <v>5.7557760000115366E-4</v>
      </c>
      <c r="L10">
        <f t="shared" si="1"/>
        <v>3.9737286629915047E-4</v>
      </c>
    </row>
    <row r="11" spans="1:12" x14ac:dyDescent="0.15">
      <c r="A11" s="3">
        <v>3.2075999999999998</v>
      </c>
      <c r="B11" s="3">
        <v>-14.867958471625</v>
      </c>
      <c r="C11">
        <v>-14.873940240542799</v>
      </c>
      <c r="D11">
        <v>-14.877481966926799</v>
      </c>
      <c r="E11" s="4">
        <v>-14.9250251491705</v>
      </c>
      <c r="F11">
        <v>-14.895860663900001</v>
      </c>
      <c r="G11">
        <v>-14.8954119307</v>
      </c>
      <c r="H11">
        <v>-14.904255637259</v>
      </c>
      <c r="I11">
        <v>-14.905902898048</v>
      </c>
      <c r="J11">
        <v>-14.905230614088699</v>
      </c>
      <c r="K11">
        <f t="shared" si="0"/>
        <v>4.4873320000071715E-4</v>
      </c>
      <c r="L11">
        <f t="shared" si="1"/>
        <v>6.722839593003016E-4</v>
      </c>
    </row>
    <row r="12" spans="1:12" x14ac:dyDescent="0.15">
      <c r="A12" s="3">
        <v>3.3412500000000001</v>
      </c>
      <c r="B12" s="3">
        <v>-14.865726124911999</v>
      </c>
      <c r="C12">
        <v>-14.872209887113801</v>
      </c>
      <c r="D12">
        <v>-14.876066895432</v>
      </c>
      <c r="E12" s="4">
        <v>-14.922594970857499</v>
      </c>
      <c r="F12">
        <v>-14.8932065046</v>
      </c>
      <c r="G12">
        <v>-14.892928699800001</v>
      </c>
      <c r="H12">
        <v>-14.902120728211001</v>
      </c>
      <c r="I12">
        <v>-14.904130114699001</v>
      </c>
      <c r="J12">
        <v>-14.903254877344301</v>
      </c>
      <c r="K12">
        <f t="shared" si="0"/>
        <v>2.7780479999961472E-4</v>
      </c>
      <c r="L12">
        <f t="shared" si="1"/>
        <v>8.752373547000758E-4</v>
      </c>
    </row>
    <row r="13" spans="1:12" x14ac:dyDescent="0.15">
      <c r="A13" s="3">
        <v>4.0095000000000001</v>
      </c>
      <c r="B13" s="3">
        <v>-14.851699709421</v>
      </c>
      <c r="C13">
        <v>-14.862513157804599</v>
      </c>
      <c r="D13">
        <v>-14.8680757907808</v>
      </c>
      <c r="E13" s="4">
        <v>-14.9097693048426</v>
      </c>
      <c r="F13">
        <v>-14.874954885999999</v>
      </c>
      <c r="G13">
        <v>-14.876389164100001</v>
      </c>
      <c r="H13">
        <v>-14.889071240306</v>
      </c>
      <c r="I13">
        <v>-14.893808009487</v>
      </c>
      <c r="J13">
        <v>-14.8919938742802</v>
      </c>
      <c r="K13">
        <f t="shared" si="0"/>
        <v>-1.4342781000014071E-3</v>
      </c>
      <c r="L13">
        <f t="shared" si="1"/>
        <v>1.8141352067999605E-3</v>
      </c>
    </row>
    <row r="14" spans="1:12" x14ac:dyDescent="0.15">
      <c r="A14" s="3">
        <v>4.6777499999999996</v>
      </c>
      <c r="B14" s="3">
        <v>-14.837157455311001</v>
      </c>
      <c r="C14">
        <v>-14.8560363628887</v>
      </c>
      <c r="D14">
        <v>-14.8625829384876</v>
      </c>
      <c r="E14" s="4">
        <v>-14.9001258750046</v>
      </c>
      <c r="F14">
        <v>-14.8533731087</v>
      </c>
      <c r="G14">
        <v>-14.8576295641</v>
      </c>
      <c r="H14">
        <v>-14.877624993337999</v>
      </c>
      <c r="I14">
        <v>-14.885812074883001</v>
      </c>
      <c r="J14">
        <f>-14.88579202</f>
        <v>-14.88579202</v>
      </c>
      <c r="K14">
        <f t="shared" si="0"/>
        <v>-4.256455400000192E-3</v>
      </c>
      <c r="L14">
        <f t="shared" si="1"/>
        <v>2.0054883000497625E-5</v>
      </c>
    </row>
    <row r="15" spans="1:12" x14ac:dyDescent="0.15">
      <c r="A15" s="3">
        <v>5.3460000000000001</v>
      </c>
      <c r="B15" s="3">
        <v>-14.82439403287</v>
      </c>
      <c r="C15">
        <v>-14.8541915847591</v>
      </c>
      <c r="D15">
        <v>-14.8602950971138</v>
      </c>
      <c r="E15" s="4">
        <v>-14.8948603331974</v>
      </c>
      <c r="F15">
        <v>-14.8342023304</v>
      </c>
      <c r="G15">
        <v>-14.8404188202</v>
      </c>
      <c r="H15">
        <v>-14.871843587094</v>
      </c>
      <c r="I15">
        <v>-14.882000037645</v>
      </c>
      <c r="J15">
        <v>-14.88198658</v>
      </c>
      <c r="K15">
        <f t="shared" si="0"/>
        <v>-6.2164897999998914E-3</v>
      </c>
      <c r="L15">
        <f t="shared" si="1"/>
        <v>1.3457645000158891E-5</v>
      </c>
    </row>
    <row r="16" spans="1:12" x14ac:dyDescent="0.15">
      <c r="A16" s="3">
        <v>6.6825000000000001</v>
      </c>
      <c r="B16" s="3">
        <v>-14.805363099759999</v>
      </c>
      <c r="C16" s="4">
        <v>-14.856109022632401</v>
      </c>
      <c r="D16">
        <v>-14.859585168911</v>
      </c>
      <c r="E16" s="4">
        <v>-14.8914670437476</v>
      </c>
      <c r="F16">
        <v>-14.8116960259</v>
      </c>
      <c r="G16">
        <v>-14.8162071624</v>
      </c>
      <c r="H16">
        <v>-14.873621404033999</v>
      </c>
      <c r="I16">
        <v>-14.880976554183</v>
      </c>
      <c r="J16">
        <v>-14.8809665881</v>
      </c>
      <c r="K16">
        <f t="shared" si="0"/>
        <v>-4.5111364999996795E-3</v>
      </c>
      <c r="L16">
        <f t="shared" si="1"/>
        <v>9.9660830006342849E-6</v>
      </c>
    </row>
    <row r="17" spans="1:12" x14ac:dyDescent="0.15">
      <c r="A17" s="3">
        <v>13.365</v>
      </c>
      <c r="B17" s="3">
        <v>-14.774964125733</v>
      </c>
      <c r="C17">
        <v>-14.859172413200501</v>
      </c>
      <c r="D17" s="4">
        <v>-14.859224559544099</v>
      </c>
      <c r="E17" s="4">
        <v>-14.890591683635501</v>
      </c>
      <c r="F17">
        <v>-14.788823321200001</v>
      </c>
      <c r="G17">
        <v>-14.7890237244</v>
      </c>
      <c r="H17">
        <v>-14.882689176786</v>
      </c>
      <c r="I17">
        <v>-14.882741744214</v>
      </c>
      <c r="J17">
        <f>-15.2378099096999+0.356348315824712</f>
        <v>-14.881461593875187</v>
      </c>
      <c r="K17">
        <f t="shared" si="0"/>
        <v>-2.0040319999914402E-4</v>
      </c>
      <c r="L17">
        <f t="shared" si="1"/>
        <v>1.2801503388129021E-3</v>
      </c>
    </row>
    <row r="18" spans="1:12" x14ac:dyDescent="0.15">
      <c r="J18">
        <f>J14-I14</f>
        <v>2.0054883000497625E-5</v>
      </c>
    </row>
    <row r="19" spans="1:12" x14ac:dyDescent="0.15">
      <c r="J19">
        <f>J15-I15</f>
        <v>1.3457645000158891E-5</v>
      </c>
    </row>
    <row r="20" spans="1:12" x14ac:dyDescent="0.15">
      <c r="I20">
        <f>-14.885812074883-1.018138045</f>
        <v>-15.903950119883001</v>
      </c>
    </row>
  </sheetData>
  <mergeCells count="3">
    <mergeCell ref="C1:E1"/>
    <mergeCell ref="F1:G1"/>
    <mergeCell ref="H1:I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80EE-773F-2A4C-B665-19BC7413F285}">
  <dimension ref="A1:J1048576"/>
  <sheetViews>
    <sheetView tabSelected="1" workbookViewId="0">
      <selection activeCell="G21" sqref="G21"/>
    </sheetView>
  </sheetViews>
  <sheetFormatPr baseColWidth="10" defaultRowHeight="13" x14ac:dyDescent="0.15"/>
  <cols>
    <col min="2" max="3" width="13" customWidth="1"/>
    <col min="4" max="5" width="12.6640625" bestFit="1" customWidth="1"/>
    <col min="6" max="6" width="13.33203125" bestFit="1" customWidth="1"/>
    <col min="7" max="7" width="12.1640625" bestFit="1" customWidth="1"/>
    <col min="8" max="8" width="13.6640625" bestFit="1" customWidth="1"/>
    <col min="9" max="9" width="12.6640625" bestFit="1" customWidth="1"/>
    <col min="10" max="10" width="14.6640625" bestFit="1" customWidth="1"/>
  </cols>
  <sheetData>
    <row r="1" spans="1:10" ht="18" x14ac:dyDescent="0.2">
      <c r="A1" s="1" t="s">
        <v>0</v>
      </c>
      <c r="G1" s="8" t="s">
        <v>12</v>
      </c>
    </row>
    <row r="2" spans="1:10" x14ac:dyDescent="0.15">
      <c r="A2" s="2" t="s">
        <v>1</v>
      </c>
      <c r="B2" s="2" t="s">
        <v>5</v>
      </c>
      <c r="C2" s="2" t="s">
        <v>3</v>
      </c>
      <c r="D2" s="2" t="s">
        <v>4</v>
      </c>
      <c r="E2" s="7" t="s">
        <v>9</v>
      </c>
      <c r="F2" s="1" t="s">
        <v>10</v>
      </c>
      <c r="G2" s="7" t="s">
        <v>13</v>
      </c>
      <c r="H2" s="7" t="s">
        <v>14</v>
      </c>
      <c r="I2" s="7" t="s">
        <v>15</v>
      </c>
      <c r="J2" s="7" t="s">
        <v>16</v>
      </c>
    </row>
    <row r="3" spans="1:10" x14ac:dyDescent="0.15">
      <c r="A3" s="3">
        <v>2.1383999999999999</v>
      </c>
      <c r="B3" s="4">
        <v>-14.919020121651901</v>
      </c>
      <c r="C3">
        <v>-14.859890553172001</v>
      </c>
      <c r="D3">
        <v>-14.8619290095038</v>
      </c>
      <c r="E3">
        <v>-14.891515188878</v>
      </c>
      <c r="F3">
        <v>-14.8913534062703</v>
      </c>
      <c r="G3">
        <f>ABS(B3-C3)</f>
        <v>5.912956847990003E-2</v>
      </c>
      <c r="H3">
        <f>ABS(B3-E3)</f>
        <v>2.7504932773901203E-2</v>
      </c>
      <c r="I3">
        <f>ABS(B3-D3)</f>
        <v>5.7091112148100365E-2</v>
      </c>
      <c r="J3">
        <f>ABS(B3-F3)</f>
        <v>2.7666715381601037E-2</v>
      </c>
    </row>
    <row r="4" spans="1:10" x14ac:dyDescent="0.15">
      <c r="A4" s="3">
        <v>2.2720500000000001</v>
      </c>
      <c r="B4" s="4">
        <v>-14.9247778670426</v>
      </c>
      <c r="C4">
        <v>-14.866904082954701</v>
      </c>
      <c r="D4">
        <v>-14.869007687500201</v>
      </c>
      <c r="E4">
        <v>-14.898524854675999</v>
      </c>
      <c r="F4">
        <v>-14.898181418129701</v>
      </c>
      <c r="G4">
        <f t="shared" ref="G4:G17" si="0">ABS(B4-C4)</f>
        <v>5.7873784087899338E-2</v>
      </c>
      <c r="H4">
        <f t="shared" ref="H4:H17" si="1">ABS(B4-E4)</f>
        <v>2.6253012366600714E-2</v>
      </c>
      <c r="I4">
        <f t="shared" ref="I4:I17" si="2">ABS(B4-D4)</f>
        <v>5.5770179542399489E-2</v>
      </c>
      <c r="J4">
        <f t="shared" ref="J4:J17" si="3">ABS(B4-F4)</f>
        <v>2.6596448912899362E-2</v>
      </c>
    </row>
    <row r="5" spans="1:10" x14ac:dyDescent="0.15">
      <c r="A5" s="3">
        <v>2.4056999999999999</v>
      </c>
      <c r="B5" s="4">
        <v>-14.928341422824699</v>
      </c>
      <c r="C5">
        <v>-14.8716895373376</v>
      </c>
      <c r="D5">
        <v>-14.873900534095799</v>
      </c>
      <c r="E5">
        <v>-14.903234742984999</v>
      </c>
      <c r="F5">
        <v>-14.9033130942806</v>
      </c>
      <c r="G5">
        <f t="shared" si="0"/>
        <v>5.6651885487099207E-2</v>
      </c>
      <c r="H5">
        <f t="shared" si="1"/>
        <v>2.5106679839700163E-2</v>
      </c>
      <c r="I5">
        <f t="shared" si="2"/>
        <v>5.444088872889985E-2</v>
      </c>
      <c r="J5">
        <f t="shared" si="3"/>
        <v>2.502832854409931E-2</v>
      </c>
    </row>
    <row r="6" spans="1:10" x14ac:dyDescent="0.15">
      <c r="A6" s="3">
        <v>2.5393500000000002</v>
      </c>
      <c r="B6" s="4">
        <v>-14.930187980823799</v>
      </c>
      <c r="C6">
        <v>-14.874679414186801</v>
      </c>
      <c r="D6">
        <v>-14.877035634979899</v>
      </c>
      <c r="E6">
        <v>-14.906110229861</v>
      </c>
      <c r="F6">
        <v>-14.906346300586</v>
      </c>
      <c r="G6">
        <f t="shared" si="0"/>
        <v>5.5508566636998324E-2</v>
      </c>
      <c r="H6">
        <f t="shared" si="1"/>
        <v>2.4077750962799627E-2</v>
      </c>
      <c r="I6">
        <f t="shared" si="2"/>
        <v>5.3152345843900051E-2</v>
      </c>
      <c r="J6">
        <f t="shared" si="3"/>
        <v>2.3841680237799423E-2</v>
      </c>
    </row>
    <row r="7" spans="1:10" x14ac:dyDescent="0.15">
      <c r="A7" s="3">
        <v>2.673</v>
      </c>
      <c r="B7" s="4">
        <v>-14.930710695862</v>
      </c>
      <c r="C7">
        <v>-14.876250836598</v>
      </c>
      <c r="D7">
        <v>-14.878786225256899</v>
      </c>
      <c r="E7">
        <v>-14.907540054469001</v>
      </c>
      <c r="F7">
        <v>-14.9078272832129</v>
      </c>
      <c r="G7">
        <f t="shared" si="0"/>
        <v>5.4459859263999988E-2</v>
      </c>
      <c r="H7">
        <f t="shared" si="1"/>
        <v>2.3170641392999514E-2</v>
      </c>
      <c r="I7">
        <f t="shared" si="2"/>
        <v>5.1924470605101192E-2</v>
      </c>
      <c r="J7">
        <f t="shared" si="3"/>
        <v>2.2883412649100876E-2</v>
      </c>
    </row>
    <row r="8" spans="1:10" x14ac:dyDescent="0.15">
      <c r="A8" s="3">
        <v>2.8066499999999999</v>
      </c>
      <c r="B8" s="4">
        <v>-14.9302264789509</v>
      </c>
      <c r="C8">
        <v>-14.8767220427493</v>
      </c>
      <c r="D8">
        <v>-14.879467371719</v>
      </c>
      <c r="E8">
        <v>-14.907839973435999</v>
      </c>
      <c r="F8">
        <v>-14.9081200992246</v>
      </c>
      <c r="G8">
        <f t="shared" si="0"/>
        <v>5.3504436201599503E-2</v>
      </c>
      <c r="H8">
        <f t="shared" si="1"/>
        <v>2.2386505514900179E-2</v>
      </c>
      <c r="I8">
        <f t="shared" si="2"/>
        <v>5.0759107231899137E-2</v>
      </c>
      <c r="J8">
        <f t="shared" si="3"/>
        <v>2.2106379726299252E-2</v>
      </c>
    </row>
    <row r="9" spans="1:10" x14ac:dyDescent="0.15">
      <c r="A9" s="3">
        <v>2.9403000000000001</v>
      </c>
      <c r="B9" s="4">
        <v>-14.9289888015555</v>
      </c>
      <c r="C9">
        <v>-14.8763565467902</v>
      </c>
      <c r="D9">
        <v>-14.879340509189801</v>
      </c>
      <c r="E9">
        <v>-14.907263598134</v>
      </c>
      <c r="F9">
        <v>-14.907928971379601</v>
      </c>
      <c r="G9">
        <f t="shared" si="0"/>
        <v>5.2632254765299535E-2</v>
      </c>
      <c r="H9">
        <f t="shared" si="1"/>
        <v>2.1725203421500083E-2</v>
      </c>
      <c r="I9">
        <f t="shared" si="2"/>
        <v>4.964829236569912E-2</v>
      </c>
      <c r="J9">
        <f t="shared" si="3"/>
        <v>2.1059830175898853E-2</v>
      </c>
    </row>
    <row r="10" spans="1:10" x14ac:dyDescent="0.15">
      <c r="A10" s="3">
        <v>3.07395</v>
      </c>
      <c r="B10" s="4">
        <v>-14.927200574687999</v>
      </c>
      <c r="C10">
        <v>-14.8753703965283</v>
      </c>
      <c r="D10">
        <v>-14.8786203555174</v>
      </c>
      <c r="E10">
        <v>-14.906014247507001</v>
      </c>
      <c r="F10">
        <v>-14.906960252918701</v>
      </c>
      <c r="G10">
        <f t="shared" si="0"/>
        <v>5.1830178159699258E-2</v>
      </c>
      <c r="H10">
        <f t="shared" si="1"/>
        <v>2.1186327180998887E-2</v>
      </c>
      <c r="I10">
        <f t="shared" si="2"/>
        <v>4.8580219170599293E-2</v>
      </c>
      <c r="J10">
        <f t="shared" si="3"/>
        <v>2.0240321769298575E-2</v>
      </c>
    </row>
    <row r="11" spans="1:10" x14ac:dyDescent="0.15">
      <c r="A11" s="3">
        <v>3.2075999999999998</v>
      </c>
      <c r="B11" s="4">
        <v>-14.9250251491705</v>
      </c>
      <c r="C11">
        <v>-14.873940240542799</v>
      </c>
      <c r="D11">
        <v>-14.877481966926799</v>
      </c>
      <c r="E11">
        <v>-14.904255637259</v>
      </c>
      <c r="F11">
        <v>-14.905230614088699</v>
      </c>
      <c r="G11">
        <f t="shared" si="0"/>
        <v>5.1084908627700543E-2</v>
      </c>
      <c r="H11">
        <f t="shared" si="1"/>
        <v>2.076951191149945E-2</v>
      </c>
      <c r="I11">
        <f t="shared" si="2"/>
        <v>4.7543182243700244E-2</v>
      </c>
      <c r="J11">
        <f t="shared" si="3"/>
        <v>1.9794535081800291E-2</v>
      </c>
    </row>
    <row r="12" spans="1:10" x14ac:dyDescent="0.15">
      <c r="A12" s="3">
        <v>3.3412500000000001</v>
      </c>
      <c r="B12" s="4">
        <v>-14.922594970857499</v>
      </c>
      <c r="C12">
        <v>-14.872209887113801</v>
      </c>
      <c r="D12">
        <v>-14.876066895432</v>
      </c>
      <c r="E12">
        <v>-14.902120728211001</v>
      </c>
      <c r="F12">
        <v>-14.903254877344301</v>
      </c>
      <c r="G12">
        <f t="shared" si="0"/>
        <v>5.0385083743698544E-2</v>
      </c>
      <c r="H12">
        <f t="shared" si="1"/>
        <v>2.0474242646498553E-2</v>
      </c>
      <c r="I12">
        <f t="shared" si="2"/>
        <v>4.6528075425499082E-2</v>
      </c>
      <c r="J12">
        <f t="shared" si="3"/>
        <v>1.9340093513198653E-2</v>
      </c>
    </row>
    <row r="13" spans="1:10" x14ac:dyDescent="0.15">
      <c r="A13" s="3">
        <v>4.0095000000000001</v>
      </c>
      <c r="B13" s="4">
        <v>-14.9097693048426</v>
      </c>
      <c r="C13">
        <v>-14.862513157804599</v>
      </c>
      <c r="D13">
        <v>-14.8680757907808</v>
      </c>
      <c r="E13">
        <v>-14.889071240306</v>
      </c>
      <c r="F13">
        <v>-14.8919938742802</v>
      </c>
      <c r="G13">
        <f t="shared" si="0"/>
        <v>4.7256147038000407E-2</v>
      </c>
      <c r="H13">
        <f t="shared" si="1"/>
        <v>2.0698064536599503E-2</v>
      </c>
      <c r="I13">
        <f t="shared" si="2"/>
        <v>4.1693514061799775E-2</v>
      </c>
      <c r="J13">
        <f t="shared" si="3"/>
        <v>1.7775430562400274E-2</v>
      </c>
    </row>
    <row r="14" spans="1:10" x14ac:dyDescent="0.15">
      <c r="A14" s="3">
        <v>4.6777499999999996</v>
      </c>
      <c r="B14" s="4">
        <v>-14.9001258750046</v>
      </c>
      <c r="C14">
        <v>-14.8560363628887</v>
      </c>
      <c r="D14">
        <v>-14.8625829384876</v>
      </c>
      <c r="E14">
        <v>-14.877624993337999</v>
      </c>
      <c r="F14">
        <v>-14.881709198528901</v>
      </c>
      <c r="G14">
        <f t="shared" si="0"/>
        <v>4.408951211589951E-2</v>
      </c>
      <c r="H14">
        <f t="shared" si="1"/>
        <v>2.2500881666600137E-2</v>
      </c>
      <c r="I14">
        <f t="shared" si="2"/>
        <v>3.7542936516999248E-2</v>
      </c>
      <c r="J14">
        <f t="shared" si="3"/>
        <v>1.8416676475698779E-2</v>
      </c>
    </row>
    <row r="15" spans="1:10" x14ac:dyDescent="0.15">
      <c r="A15" s="3">
        <v>5.3460000000000001</v>
      </c>
      <c r="B15" s="4">
        <v>-14.8948603331974</v>
      </c>
      <c r="C15">
        <v>-14.8541915847591</v>
      </c>
      <c r="D15">
        <v>-14.8602950971138</v>
      </c>
      <c r="E15">
        <v>-14.871843587094</v>
      </c>
      <c r="F15">
        <v>-14.88198658</v>
      </c>
      <c r="G15">
        <f t="shared" si="0"/>
        <v>4.0668748438299929E-2</v>
      </c>
      <c r="H15">
        <f t="shared" si="1"/>
        <v>2.3016746103399655E-2</v>
      </c>
      <c r="I15">
        <f t="shared" si="2"/>
        <v>3.4565236083599515E-2</v>
      </c>
      <c r="J15">
        <f t="shared" si="3"/>
        <v>1.2873753197400362E-2</v>
      </c>
    </row>
    <row r="16" spans="1:10" x14ac:dyDescent="0.15">
      <c r="A16" s="3">
        <v>6.6825000000000001</v>
      </c>
      <c r="B16" s="4">
        <v>-14.8914670437476</v>
      </c>
      <c r="C16" s="4">
        <v>-14.856109022632401</v>
      </c>
      <c r="D16">
        <v>-14.859585168911</v>
      </c>
      <c r="E16">
        <v>-14.873621404033999</v>
      </c>
      <c r="F16">
        <v>-14.8809665881</v>
      </c>
      <c r="G16">
        <f t="shared" si="0"/>
        <v>3.5358021115198923E-2</v>
      </c>
      <c r="H16">
        <f t="shared" si="1"/>
        <v>1.7845639713600647E-2</v>
      </c>
      <c r="I16">
        <f t="shared" si="2"/>
        <v>3.1881874836599877E-2</v>
      </c>
      <c r="J16">
        <f t="shared" si="3"/>
        <v>1.0500455647600049E-2</v>
      </c>
    </row>
    <row r="17" spans="1:10" x14ac:dyDescent="0.15">
      <c r="A17" s="3">
        <v>13.365</v>
      </c>
      <c r="B17" s="4">
        <v>-14.890591683635501</v>
      </c>
      <c r="C17">
        <v>-14.859172413200501</v>
      </c>
      <c r="D17" s="4">
        <v>-14.859224559544099</v>
      </c>
      <c r="E17">
        <v>-14.882689176786</v>
      </c>
      <c r="F17">
        <v>-14.881461593875187</v>
      </c>
      <c r="G17">
        <f t="shared" si="0"/>
        <v>3.1419270435000257E-2</v>
      </c>
      <c r="H17">
        <f t="shared" si="1"/>
        <v>7.9025068495006678E-3</v>
      </c>
      <c r="I17">
        <f t="shared" si="2"/>
        <v>3.1367124091401521E-2</v>
      </c>
      <c r="J17">
        <f t="shared" si="3"/>
        <v>9.1300897603137088E-3</v>
      </c>
    </row>
    <row r="1048576" spans="2:2" x14ac:dyDescent="0.15">
      <c r="B1048576" t="e">
        <f>SUM(#REF!)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7</cp:revision>
  <dcterms:created xsi:type="dcterms:W3CDTF">2019-04-10T15:45:21Z</dcterms:created>
  <dcterms:modified xsi:type="dcterms:W3CDTF">2020-03-23T14:11:46Z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